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codeName="ThisWorkbook"/>
  <mc:AlternateContent xmlns:mc="http://schemas.openxmlformats.org/markup-compatibility/2006">
    <mc:Choice Requires="x15">
      <x15ac:absPath xmlns:x15ac="http://schemas.microsoft.com/office/spreadsheetml/2010/11/ac" url="https://d.docs.live.net/d801d464d3813090/TGAトランポリン/競技/予選会/高校選手権/東京都予選/50th_TOKYO Selection/"/>
    </mc:Choice>
  </mc:AlternateContent>
  <xr:revisionPtr revIDLastSave="13" documentId="8_{98E97146-CC0F-FB43-927F-A3FAF845F88C}" xr6:coauthVersionLast="47" xr6:coauthVersionMax="47" xr10:uidLastSave="{3719EA7F-20DF-844D-9343-205896B5E758}"/>
  <bookViews>
    <workbookView xWindow="4440" yWindow="880" windowWidth="31560" windowHeight="22500" tabRatio="713" xr2:uid="{00000000-000D-0000-FFFF-FFFF00000000}"/>
  </bookViews>
  <sheets>
    <sheet name="所属団体情報" sheetId="8" r:id="rId1"/>
    <sheet name="参加申込書 男子" sheetId="10" r:id="rId2"/>
    <sheet name="参加申込書 女子" sheetId="21" r:id="rId3"/>
    <sheet name="AD申請書" sheetId="27" state="hidden" r:id="rId4"/>
    <sheet name="撮影許可申請書" sheetId="25" state="hidden" r:id="rId5"/>
    <sheet name="撮影許可申請書(day)" sheetId="15" state="hidden" r:id="rId6"/>
    <sheet name="帯同審判" sheetId="16" state="hidden" r:id="rId7"/>
    <sheet name="広告協賛申請書" sheetId="23" state="hidden" r:id="rId8"/>
    <sheet name="振込金総括表" sheetId="7" r:id="rId9"/>
    <sheet name="返金用振込口座" sheetId="26" state="hidden" r:id="rId10"/>
    <sheet name="Data" sheetId="24"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21" l="1"/>
  <c r="E6" i="21"/>
  <c r="D6" i="21"/>
  <c r="F6" i="10"/>
  <c r="E6" i="10"/>
  <c r="D6" i="10"/>
  <c r="D8" i="24"/>
  <c r="D9" i="24"/>
  <c r="D10" i="24"/>
  <c r="D11" i="24"/>
  <c r="D12" i="24"/>
  <c r="D13" i="24"/>
  <c r="D14" i="24"/>
  <c r="D15" i="24"/>
  <c r="D16" i="24"/>
  <c r="D17" i="24"/>
  <c r="D18" i="24"/>
  <c r="D19" i="24"/>
  <c r="D20" i="24"/>
  <c r="D21" i="24"/>
  <c r="D22" i="24"/>
  <c r="D23" i="24"/>
  <c r="D24" i="24"/>
  <c r="D25" i="24"/>
  <c r="D26" i="24"/>
  <c r="D27" i="24"/>
  <c r="D28" i="24"/>
  <c r="D29" i="24"/>
  <c r="D30" i="24"/>
  <c r="D31" i="24"/>
  <c r="D7" i="24"/>
  <c r="D6" i="24"/>
  <c r="D5" i="24"/>
  <c r="D4" i="24"/>
  <c r="D3"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D60" i="24"/>
  <c r="D61" i="24"/>
  <c r="D2" i="24"/>
  <c r="G3" i="24"/>
  <c r="G4" i="24"/>
  <c r="G5" i="24"/>
  <c r="G6" i="24"/>
  <c r="G7" i="24"/>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2" i="24"/>
  <c r="F3" i="24"/>
  <c r="F4" i="24"/>
  <c r="F5" i="24"/>
  <c r="F6" i="24"/>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2" i="24"/>
  <c r="E3" i="24"/>
  <c r="E4" i="24"/>
  <c r="E5" i="24"/>
  <c r="E6" i="24"/>
  <c r="E7" i="24"/>
  <c r="E8" i="24"/>
  <c r="E9" i="24"/>
  <c r="E10" i="24"/>
  <c r="E11" i="24"/>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60" i="24"/>
  <c r="E61" i="24"/>
  <c r="E2"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3" i="24"/>
  <c r="C4" i="24"/>
  <c r="C5" i="24"/>
  <c r="C6" i="24"/>
  <c r="C7" i="24"/>
  <c r="C8" i="24"/>
  <c r="C9" i="24"/>
  <c r="C10" i="24"/>
  <c r="C11" i="24"/>
  <c r="C12" i="24"/>
  <c r="C13" i="24"/>
  <c r="C14" i="24"/>
  <c r="C15" i="24"/>
  <c r="C16" i="24"/>
  <c r="C17" i="24"/>
  <c r="C18" i="24"/>
  <c r="C19" i="24"/>
  <c r="C2" i="24"/>
  <c r="H2" i="24" l="1"/>
  <c r="N2" i="24"/>
  <c r="M2" i="24"/>
  <c r="H12" i="27"/>
  <c r="I12" i="27" s="1"/>
  <c r="H10" i="27"/>
  <c r="I10" i="27" s="1"/>
  <c r="L4" i="24" l="1"/>
  <c r="L3" i="24"/>
  <c r="H8" i="27" l="1"/>
  <c r="H14" i="27"/>
  <c r="L5" i="24" s="1"/>
  <c r="O3" i="24"/>
  <c r="O2" i="24"/>
  <c r="N13" i="16"/>
  <c r="D2" i="26"/>
  <c r="G6" i="23"/>
  <c r="G8" i="23"/>
  <c r="C2" i="25"/>
  <c r="C2" i="21"/>
  <c r="K8" i="7"/>
  <c r="K7" i="7"/>
  <c r="K6" i="7"/>
  <c r="J8" i="7"/>
  <c r="J7" i="7"/>
  <c r="J6" i="7"/>
  <c r="D18" i="8"/>
  <c r="J9" i="7" l="1"/>
  <c r="I8" i="27"/>
  <c r="L2" i="24"/>
  <c r="I14" i="27"/>
  <c r="N11" i="16"/>
  <c r="N9" i="16"/>
  <c r="N12" i="16" l="1"/>
  <c r="E18" i="8" l="1"/>
  <c r="K33" i="24" l="1"/>
  <c r="K34" i="24"/>
  <c r="K35" i="24"/>
  <c r="K36" i="24"/>
  <c r="K37" i="24"/>
  <c r="K38" i="24"/>
  <c r="K39" i="24"/>
  <c r="K40" i="24"/>
  <c r="K41" i="24"/>
  <c r="K42" i="24"/>
  <c r="K43" i="24"/>
  <c r="K44" i="24"/>
  <c r="K45" i="24"/>
  <c r="K46" i="24"/>
  <c r="K47" i="24"/>
  <c r="K48" i="24"/>
  <c r="K49" i="24"/>
  <c r="K50" i="24"/>
  <c r="K51" i="24"/>
  <c r="K52" i="24"/>
  <c r="K53" i="24"/>
  <c r="K54" i="24"/>
  <c r="K55" i="24"/>
  <c r="K56" i="24"/>
  <c r="K57" i="24"/>
  <c r="K58" i="24"/>
  <c r="K59" i="24"/>
  <c r="K60" i="24"/>
  <c r="K61" i="24"/>
  <c r="K2" i="24"/>
  <c r="K3" i="24"/>
  <c r="K4" i="24"/>
  <c r="K5" i="24"/>
  <c r="K6" i="24"/>
  <c r="K7" i="24"/>
  <c r="K8" i="24"/>
  <c r="K9" i="24"/>
  <c r="K10" i="24"/>
  <c r="K11" i="24"/>
  <c r="K12" i="24"/>
  <c r="K13" i="24"/>
  <c r="K14" i="24"/>
  <c r="K15" i="24"/>
  <c r="K16" i="24"/>
  <c r="K17" i="24"/>
  <c r="K18" i="24"/>
  <c r="K19" i="24"/>
  <c r="K20" i="24"/>
  <c r="K21" i="24"/>
  <c r="K22" i="24"/>
  <c r="K23" i="24"/>
  <c r="K24" i="24"/>
  <c r="K25" i="24"/>
  <c r="K26" i="24"/>
  <c r="K27" i="24"/>
  <c r="K28" i="24"/>
  <c r="K29" i="24"/>
  <c r="K30" i="24"/>
  <c r="K31" i="24"/>
  <c r="I55" i="24" l="1"/>
  <c r="I51" i="24"/>
  <c r="I35" i="24"/>
  <c r="H51" i="24"/>
  <c r="H35" i="24"/>
  <c r="I60" i="24"/>
  <c r="I58" i="24"/>
  <c r="I56" i="24"/>
  <c r="I54" i="24"/>
  <c r="I52" i="24"/>
  <c r="I50" i="24"/>
  <c r="I48" i="24"/>
  <c r="I46" i="24"/>
  <c r="I44" i="24"/>
  <c r="I42" i="24"/>
  <c r="I40" i="24"/>
  <c r="I38" i="24"/>
  <c r="I36" i="24"/>
  <c r="I34" i="24"/>
  <c r="I32" i="24"/>
  <c r="H58" i="24"/>
  <c r="H54" i="24"/>
  <c r="H50" i="24"/>
  <c r="H46" i="24"/>
  <c r="H42" i="24"/>
  <c r="H38" i="24"/>
  <c r="H34" i="24"/>
  <c r="I39" i="24"/>
  <c r="H55" i="24"/>
  <c r="H39" i="24"/>
  <c r="I59" i="24"/>
  <c r="I47" i="24"/>
  <c r="I43" i="24"/>
  <c r="H61" i="24"/>
  <c r="H59" i="24"/>
  <c r="H47" i="24"/>
  <c r="H43" i="24"/>
  <c r="I61" i="24"/>
  <c r="I57" i="24"/>
  <c r="I53" i="24"/>
  <c r="I49" i="24"/>
  <c r="I45" i="24"/>
  <c r="I41" i="24"/>
  <c r="I37" i="24"/>
  <c r="I33" i="24"/>
  <c r="H57" i="24"/>
  <c r="H53" i="24"/>
  <c r="H49" i="24"/>
  <c r="H45" i="24"/>
  <c r="H41" i="24"/>
  <c r="H37" i="24"/>
  <c r="H33" i="24"/>
  <c r="H60" i="24"/>
  <c r="H56" i="24"/>
  <c r="H52" i="24"/>
  <c r="H48" i="24"/>
  <c r="H44" i="24"/>
  <c r="H40" i="24"/>
  <c r="H36" i="24"/>
  <c r="H32" i="24"/>
  <c r="H7" i="24"/>
  <c r="H11" i="24"/>
  <c r="H4" i="24"/>
  <c r="H6" i="24"/>
  <c r="H10" i="24"/>
  <c r="H5" i="24"/>
  <c r="H3" i="24"/>
  <c r="H8" i="24"/>
  <c r="H9" i="24" l="1"/>
  <c r="H30" i="24"/>
  <c r="H29" i="24"/>
  <c r="H27" i="24"/>
  <c r="H26" i="24"/>
  <c r="H25" i="24"/>
  <c r="H23" i="24"/>
  <c r="H22" i="24"/>
  <c r="H21" i="24"/>
  <c r="H20" i="24"/>
  <c r="H18" i="24"/>
  <c r="H17" i="24"/>
  <c r="H16" i="24"/>
  <c r="H14" i="24"/>
  <c r="H13" i="24"/>
  <c r="H12" i="24"/>
  <c r="L10" i="16"/>
  <c r="L11" i="16"/>
  <c r="P3" i="24" s="1"/>
  <c r="L9" i="16"/>
  <c r="P2" i="24" l="1"/>
  <c r="I5" i="24"/>
  <c r="I9" i="24"/>
  <c r="I13" i="24"/>
  <c r="I17" i="24"/>
  <c r="I21" i="24"/>
  <c r="I25" i="24"/>
  <c r="I29" i="24"/>
  <c r="I4" i="24"/>
  <c r="I8" i="24"/>
  <c r="I12" i="24"/>
  <c r="I16" i="24"/>
  <c r="I20" i="24"/>
  <c r="I24" i="24"/>
  <c r="I28" i="24"/>
  <c r="I3" i="24"/>
  <c r="I7" i="24"/>
  <c r="I11" i="24"/>
  <c r="I15" i="24"/>
  <c r="I19" i="24"/>
  <c r="I23" i="24"/>
  <c r="I27" i="24"/>
  <c r="I31" i="24"/>
  <c r="I6" i="24"/>
  <c r="I10" i="24"/>
  <c r="I14" i="24"/>
  <c r="I18" i="24"/>
  <c r="I22" i="24"/>
  <c r="I26" i="24"/>
  <c r="I30" i="24"/>
  <c r="I2" i="24"/>
  <c r="H31" i="24"/>
  <c r="H24" i="24"/>
  <c r="H28" i="24"/>
  <c r="H19" i="24"/>
  <c r="H15" i="24"/>
  <c r="J32" i="24"/>
  <c r="J3" i="24"/>
  <c r="E21" i="15" l="1"/>
  <c r="E11" i="15" l="1"/>
  <c r="C2" i="23" l="1"/>
  <c r="G10" i="23"/>
  <c r="G12" i="23"/>
  <c r="J61" i="24"/>
  <c r="J60" i="24"/>
  <c r="J59" i="24"/>
  <c r="J58" i="24"/>
  <c r="J57" i="24"/>
  <c r="J56" i="24"/>
  <c r="J55" i="24"/>
  <c r="J54" i="24"/>
  <c r="J53" i="24"/>
  <c r="J52" i="24"/>
  <c r="J51" i="24"/>
  <c r="J50" i="24"/>
  <c r="J49" i="24"/>
  <c r="J48" i="24"/>
  <c r="J47" i="24"/>
  <c r="J46" i="24"/>
  <c r="J45" i="24"/>
  <c r="J44" i="24"/>
  <c r="J43" i="24"/>
  <c r="J42" i="24"/>
  <c r="J41" i="24"/>
  <c r="J40" i="24"/>
  <c r="J39" i="24"/>
  <c r="J38" i="24"/>
  <c r="J37" i="24"/>
  <c r="J36" i="24"/>
  <c r="J35" i="24"/>
  <c r="J34" i="24"/>
  <c r="J33" i="24"/>
  <c r="D19" i="8"/>
  <c r="D23" i="8"/>
  <c r="D22" i="8"/>
  <c r="D21" i="8"/>
  <c r="D20" i="8"/>
  <c r="E19" i="8"/>
  <c r="J4" i="24"/>
  <c r="J5" i="24"/>
  <c r="J6" i="24"/>
  <c r="J7" i="24"/>
  <c r="J8" i="24"/>
  <c r="J9" i="24"/>
  <c r="J10" i="24"/>
  <c r="J11" i="24"/>
  <c r="J12" i="24"/>
  <c r="J13" i="24"/>
  <c r="J14" i="24"/>
  <c r="J15" i="24"/>
  <c r="J16" i="24"/>
  <c r="J17" i="24"/>
  <c r="J18" i="24"/>
  <c r="J19" i="24"/>
  <c r="J20" i="24"/>
  <c r="J21" i="24"/>
  <c r="J22" i="24"/>
  <c r="J23" i="24"/>
  <c r="J24" i="24"/>
  <c r="J25" i="24"/>
  <c r="J26" i="24"/>
  <c r="J27" i="24"/>
  <c r="J28" i="24"/>
  <c r="J29" i="24"/>
  <c r="J30" i="24"/>
  <c r="J31" i="24"/>
  <c r="C2" i="16"/>
  <c r="C2" i="7"/>
  <c r="C2" i="10"/>
  <c r="H15" i="23" l="1"/>
  <c r="Q2" i="24" l="1"/>
  <c r="L7" i="7" l="1"/>
  <c r="P7" i="7" s="1"/>
  <c r="L8" i="7"/>
  <c r="P8" i="7" s="1"/>
  <c r="K32" i="24"/>
  <c r="K9" i="7" l="1"/>
  <c r="L6" i="7"/>
  <c r="L9" i="7" s="1"/>
  <c r="P6" i="7" l="1"/>
  <c r="P9" i="7" s="1"/>
  <c r="S2" i="24" l="1"/>
  <c r="R2" i="24"/>
  <c r="T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Masato Ishida</author>
  </authors>
  <commentList>
    <comment ref="C17" authorId="0" shapeId="0" xr:uid="{00000000-0006-0000-0000-000001000000}">
      <text>
        <r>
          <rPr>
            <b/>
            <sz val="12"/>
            <color rgb="FF000000"/>
            <rFont val="ＭＳ Ｐゴシック"/>
            <family val="2"/>
            <charset val="128"/>
          </rPr>
          <t>申込担当者が、</t>
        </r>
        <r>
          <rPr>
            <b/>
            <sz val="12"/>
            <color rgb="FFFF0000"/>
            <rFont val="ＭＳ Ｐゴシック"/>
            <family val="2"/>
            <charset val="128"/>
          </rPr>
          <t>上記の代表者以外の方が振込をする場合にのみ</t>
        </r>
        <r>
          <rPr>
            <b/>
            <sz val="12"/>
            <color rgb="FF000000"/>
            <rFont val="ＭＳ Ｐゴシック"/>
            <family val="2"/>
            <charset val="128"/>
          </rPr>
          <t>上書き記載してください</t>
        </r>
      </text>
    </comment>
  </commentList>
</comments>
</file>

<file path=xl/sharedStrings.xml><?xml version="1.0" encoding="utf-8"?>
<sst xmlns="http://schemas.openxmlformats.org/spreadsheetml/2006/main" count="323" uniqueCount="179">
  <si>
    <t>No.</t>
  </si>
  <si>
    <t>№</t>
    <phoneticPr fontId="2"/>
  </si>
  <si>
    <t>フリガナ</t>
    <phoneticPr fontId="2"/>
  </si>
  <si>
    <t>氏　　　　　名</t>
    <rPh sb="0" eb="1">
      <t>シ</t>
    </rPh>
    <rPh sb="6" eb="7">
      <t>メイ</t>
    </rPh>
    <phoneticPr fontId="2"/>
  </si>
  <si>
    <t>※フリガナもご記入ください。</t>
    <rPh sb="7" eb="9">
      <t>キニュウ</t>
    </rPh>
    <phoneticPr fontId="2"/>
  </si>
  <si>
    <t>振込金総括表</t>
    <rPh sb="0" eb="2">
      <t>フリコミ</t>
    </rPh>
    <rPh sb="2" eb="3">
      <t>キン</t>
    </rPh>
    <rPh sb="3" eb="6">
      <t>ソウカツヒョウ</t>
    </rPh>
    <phoneticPr fontId="2"/>
  </si>
  <si>
    <t>①</t>
    <phoneticPr fontId="2"/>
  </si>
  <si>
    <t>②</t>
    <phoneticPr fontId="2"/>
  </si>
  <si>
    <t>③</t>
    <phoneticPr fontId="2"/>
  </si>
  <si>
    <t>円</t>
    <rPh sb="0" eb="1">
      <t>エン</t>
    </rPh>
    <phoneticPr fontId="2"/>
  </si>
  <si>
    <t>男子</t>
    <rPh sb="0" eb="2">
      <t>ダンシ</t>
    </rPh>
    <phoneticPr fontId="2"/>
  </si>
  <si>
    <t>女子</t>
    <rPh sb="0" eb="2">
      <t>ジョシ</t>
    </rPh>
    <phoneticPr fontId="2"/>
  </si>
  <si>
    <t>合計</t>
    <rPh sb="0" eb="2">
      <t>ゴウケイ</t>
    </rPh>
    <phoneticPr fontId="2"/>
  </si>
  <si>
    <t>単価</t>
    <rPh sb="0" eb="2">
      <t>タンカ</t>
    </rPh>
    <phoneticPr fontId="2"/>
  </si>
  <si>
    <t>×</t>
    <phoneticPr fontId="2"/>
  </si>
  <si>
    <t>円　＝</t>
    <rPh sb="0" eb="1">
      <t>エン</t>
    </rPh>
    <phoneticPr fontId="2"/>
  </si>
  <si>
    <t>小計</t>
    <rPh sb="0" eb="2">
      <t>ショウケイ</t>
    </rPh>
    <phoneticPr fontId="2"/>
  </si>
  <si>
    <t>大会参加費</t>
    <rPh sb="0" eb="2">
      <t>タイカイ</t>
    </rPh>
    <rPh sb="2" eb="5">
      <t>サンカヒ</t>
    </rPh>
    <phoneticPr fontId="2"/>
  </si>
  <si>
    <t>振込者名　</t>
  </si>
  <si>
    <t>振込方法</t>
    <rPh sb="0" eb="2">
      <t>フリコミ</t>
    </rPh>
    <rPh sb="2" eb="4">
      <t>ホウホウ</t>
    </rPh>
    <phoneticPr fontId="2"/>
  </si>
  <si>
    <t>振込口座情報</t>
    <rPh sb="4" eb="6">
      <t>ジョウホウ</t>
    </rPh>
    <phoneticPr fontId="2"/>
  </si>
  <si>
    <t>代表者フリガナ</t>
    <rPh sb="0" eb="3">
      <t>ダイヒョウシャ</t>
    </rPh>
    <phoneticPr fontId="2"/>
  </si>
  <si>
    <t>代表者名</t>
    <rPh sb="0" eb="3">
      <t>ダイヒョウシャ</t>
    </rPh>
    <rPh sb="3" eb="4">
      <t>メイ</t>
    </rPh>
    <phoneticPr fontId="2"/>
  </si>
  <si>
    <t>郵便番号</t>
    <rPh sb="0" eb="4">
      <t>ユウビンバンゴウ</t>
    </rPh>
    <phoneticPr fontId="2"/>
  </si>
  <si>
    <t>所属団体フリガナ</t>
    <rPh sb="0" eb="2">
      <t>ショゾク</t>
    </rPh>
    <rPh sb="2" eb="4">
      <t>ダンタイ</t>
    </rPh>
    <phoneticPr fontId="2"/>
  </si>
  <si>
    <t>所属団体名</t>
    <rPh sb="0" eb="2">
      <t>ショゾク</t>
    </rPh>
    <rPh sb="2" eb="4">
      <t>ダンタイ</t>
    </rPh>
    <rPh sb="4" eb="5">
      <t>メイ</t>
    </rPh>
    <phoneticPr fontId="2"/>
  </si>
  <si>
    <t>E-mail</t>
    <phoneticPr fontId="2"/>
  </si>
  <si>
    <t>住所 1</t>
    <rPh sb="0" eb="2">
      <t>ジュウショ</t>
    </rPh>
    <phoneticPr fontId="2"/>
  </si>
  <si>
    <t>住所 2</t>
    <rPh sb="0" eb="2">
      <t>ジュウショ</t>
    </rPh>
    <phoneticPr fontId="2"/>
  </si>
  <si>
    <t>所属団体情報</t>
    <rPh sb="0" eb="2">
      <t>ショゾク</t>
    </rPh>
    <rPh sb="2" eb="4">
      <t>ダンタイ</t>
    </rPh>
    <rPh sb="4" eb="6">
      <t>ジョウホウ</t>
    </rPh>
    <phoneticPr fontId="2"/>
  </si>
  <si>
    <t>TEL (ハイフンなし)</t>
    <phoneticPr fontId="2"/>
  </si>
  <si>
    <t>生年月日</t>
    <rPh sb="0" eb="2">
      <t>セイネン</t>
    </rPh>
    <rPh sb="2" eb="4">
      <t>ガッピ</t>
    </rPh>
    <phoneticPr fontId="2"/>
  </si>
  <si>
    <t>部 門</t>
    <rPh sb="0" eb="1">
      <t>ブ</t>
    </rPh>
    <rPh sb="2" eb="3">
      <t>モン</t>
    </rPh>
    <phoneticPr fontId="2"/>
  </si>
  <si>
    <t>男　　　　子</t>
    <rPh sb="0" eb="1">
      <t>オトコ</t>
    </rPh>
    <rPh sb="5" eb="6">
      <t>コ</t>
    </rPh>
    <phoneticPr fontId="2"/>
  </si>
  <si>
    <t>女　　　　子</t>
    <rPh sb="0" eb="1">
      <t>オンナ</t>
    </rPh>
    <rPh sb="5" eb="6">
      <t>コ</t>
    </rPh>
    <phoneticPr fontId="2"/>
  </si>
  <si>
    <t>№</t>
    <phoneticPr fontId="2"/>
  </si>
  <si>
    <t>例) 2000/1/23</t>
    <rPh sb="0" eb="1">
      <t>レイ</t>
    </rPh>
    <phoneticPr fontId="2"/>
  </si>
  <si>
    <t>名</t>
    <rPh sb="0" eb="1">
      <t>メイ</t>
    </rPh>
    <phoneticPr fontId="2"/>
  </si>
  <si>
    <t>クラス</t>
    <phoneticPr fontId="2"/>
  </si>
  <si>
    <t>選手氏名</t>
    <phoneticPr fontId="2"/>
  </si>
  <si>
    <t>ふりがな</t>
    <phoneticPr fontId="2"/>
  </si>
  <si>
    <t>連絡先（TEL）</t>
    <rPh sb="0" eb="3">
      <t>レンラクサキ</t>
    </rPh>
    <phoneticPr fontId="2"/>
  </si>
  <si>
    <t>※撮影する代表者の名前と大会当日、連絡の取りやすい連絡先をご記載ください。</t>
    <rPh sb="1" eb="3">
      <t>サツエイ</t>
    </rPh>
    <rPh sb="5" eb="8">
      <t>ダイヒョウシャ</t>
    </rPh>
    <rPh sb="9" eb="11">
      <t>ナマエ</t>
    </rPh>
    <rPh sb="12" eb="14">
      <t>タイカイ</t>
    </rPh>
    <rPh sb="14" eb="16">
      <t>トウジツ</t>
    </rPh>
    <rPh sb="17" eb="19">
      <t>レンラク</t>
    </rPh>
    <rPh sb="20" eb="21">
      <t>ト</t>
    </rPh>
    <rPh sb="25" eb="28">
      <t>レンラクサキ</t>
    </rPh>
    <rPh sb="30" eb="32">
      <t>キサイ</t>
    </rPh>
    <phoneticPr fontId="2"/>
  </si>
  <si>
    <t>※大会当日または申込期限を過ぎての許可証の発行はいたしませんのでご注意ください。</t>
    <rPh sb="1" eb="3">
      <t>タイカイ</t>
    </rPh>
    <rPh sb="3" eb="5">
      <t>トウジツ</t>
    </rPh>
    <rPh sb="8" eb="10">
      <t>モウシコミ</t>
    </rPh>
    <rPh sb="10" eb="12">
      <t>キゲン</t>
    </rPh>
    <rPh sb="13" eb="14">
      <t>ス</t>
    </rPh>
    <rPh sb="17" eb="19">
      <t>キョカ</t>
    </rPh>
    <rPh sb="19" eb="20">
      <t>ショウ</t>
    </rPh>
    <rPh sb="21" eb="23">
      <t>ハッコウ</t>
    </rPh>
    <rPh sb="33" eb="35">
      <t>チュウイ</t>
    </rPh>
    <phoneticPr fontId="2"/>
  </si>
  <si>
    <t>撮影許可証申請</t>
    <rPh sb="0" eb="2">
      <t>サツエイ</t>
    </rPh>
    <rPh sb="2" eb="5">
      <t>キョカショウ</t>
    </rPh>
    <rPh sb="5" eb="7">
      <t>シンセイ</t>
    </rPh>
    <phoneticPr fontId="2"/>
  </si>
  <si>
    <t>※広告のデザインはこちらに貼り付けてください。</t>
    <rPh sb="1" eb="3">
      <t>コウコク</t>
    </rPh>
    <rPh sb="13" eb="14">
      <t>ハ</t>
    </rPh>
    <rPh sb="15" eb="16">
      <t>ツ</t>
    </rPh>
    <phoneticPr fontId="2"/>
  </si>
  <si>
    <t>※または、別ファイルで送付いただいても構いません。</t>
    <rPh sb="5" eb="6">
      <t>ベツ</t>
    </rPh>
    <rPh sb="11" eb="13">
      <t>ソウフ</t>
    </rPh>
    <rPh sb="19" eb="20">
      <t>カマ</t>
    </rPh>
    <phoneticPr fontId="2"/>
  </si>
  <si>
    <t>区分</t>
    <rPh sb="0" eb="2">
      <t>クブン</t>
    </rPh>
    <phoneticPr fontId="2"/>
  </si>
  <si>
    <t>協賛費</t>
    <rPh sb="0" eb="2">
      <t>キョウサン</t>
    </rPh>
    <rPh sb="2" eb="3">
      <t>ヒ</t>
    </rPh>
    <phoneticPr fontId="2"/>
  </si>
  <si>
    <t>掲載場所</t>
    <rPh sb="0" eb="2">
      <t>ケイサイ</t>
    </rPh>
    <rPh sb="2" eb="4">
      <t>バショ</t>
    </rPh>
    <phoneticPr fontId="2"/>
  </si>
  <si>
    <t>広告内容</t>
    <rPh sb="0" eb="2">
      <t>コウコク</t>
    </rPh>
    <rPh sb="2" eb="4">
      <t>ナイヨウ</t>
    </rPh>
    <phoneticPr fontId="2"/>
  </si>
  <si>
    <t>約縦25cm×横18cm</t>
    <rPh sb="0" eb="1">
      <t>ヤク</t>
    </rPh>
    <phoneticPr fontId="2"/>
  </si>
  <si>
    <t>約縦12cm×横18cm</t>
    <rPh sb="0" eb="1">
      <t>ヤク</t>
    </rPh>
    <phoneticPr fontId="2"/>
  </si>
  <si>
    <t>約縦5.5cm×横18cm</t>
    <rPh sb="0" eb="1">
      <t>ヤク</t>
    </rPh>
    <phoneticPr fontId="2"/>
  </si>
  <si>
    <t>データ不要</t>
    <rPh sb="3" eb="5">
      <t>フヨウ</t>
    </rPh>
    <phoneticPr fontId="2"/>
  </si>
  <si>
    <t>個人名のみ</t>
    <rPh sb="0" eb="3">
      <t>コジンメイ</t>
    </rPh>
    <phoneticPr fontId="2"/>
  </si>
  <si>
    <t>広告協賛申請書</t>
    <rPh sb="0" eb="2">
      <t>コウコク</t>
    </rPh>
    <rPh sb="2" eb="4">
      <t>キョウサン</t>
    </rPh>
    <rPh sb="4" eb="6">
      <t>シンセイ</t>
    </rPh>
    <rPh sb="6" eb="7">
      <t>ショ</t>
    </rPh>
    <phoneticPr fontId="2"/>
  </si>
  <si>
    <t>お名前（企業名・団体名）</t>
    <rPh sb="1" eb="3">
      <t>ナマエ</t>
    </rPh>
    <rPh sb="4" eb="6">
      <t>キギョウ</t>
    </rPh>
    <rPh sb="6" eb="7">
      <t>メイ</t>
    </rPh>
    <rPh sb="8" eb="10">
      <t>ダンタイ</t>
    </rPh>
    <rPh sb="10" eb="11">
      <t>メイ</t>
    </rPh>
    <phoneticPr fontId="2"/>
  </si>
  <si>
    <t>サイズ</t>
    <phoneticPr fontId="2"/>
  </si>
  <si>
    <t>A</t>
    <phoneticPr fontId="2"/>
  </si>
  <si>
    <t>表紙裏/裏表紙/裏表紙裏</t>
    <phoneticPr fontId="2"/>
  </si>
  <si>
    <t>A4サイズ1ページ</t>
    <phoneticPr fontId="2"/>
  </si>
  <si>
    <t>社名・団体名等</t>
    <phoneticPr fontId="2"/>
  </si>
  <si>
    <t>ロゴマーク</t>
    <phoneticPr fontId="2"/>
  </si>
  <si>
    <t>B</t>
    <phoneticPr fontId="2"/>
  </si>
  <si>
    <t>プログラム内広告掲載ページ</t>
    <phoneticPr fontId="2"/>
  </si>
  <si>
    <t>C</t>
    <phoneticPr fontId="2"/>
  </si>
  <si>
    <t>A4サイズ1/2ページ</t>
    <phoneticPr fontId="2"/>
  </si>
  <si>
    <t>D</t>
    <phoneticPr fontId="2"/>
  </si>
  <si>
    <t>A4サイズ1/4ページ</t>
    <phoneticPr fontId="2"/>
  </si>
  <si>
    <t>E</t>
    <phoneticPr fontId="2"/>
  </si>
  <si>
    <t>銀行名　　みずほ銀行 　　　　支店名　港北ニュータウン支店</t>
    <rPh sb="8" eb="10">
      <t>ギンコウ</t>
    </rPh>
    <rPh sb="19" eb="21">
      <t>コウホク</t>
    </rPh>
    <rPh sb="27" eb="29">
      <t>シテン</t>
    </rPh>
    <phoneticPr fontId="2" alignment="distributed"/>
  </si>
  <si>
    <t>普通　　　8023990</t>
    <phoneticPr fontId="2"/>
  </si>
  <si>
    <r>
      <t>※ 振込者名は、個人名ではなく</t>
    </r>
    <r>
      <rPr>
        <b/>
        <sz val="11"/>
        <rFont val="メイリオ"/>
        <family val="3"/>
        <charset val="128"/>
      </rPr>
      <t>団体名</t>
    </r>
    <r>
      <rPr>
        <sz val="11"/>
        <rFont val="メイリオ"/>
        <family val="3"/>
        <charset val="128"/>
      </rPr>
      <t xml:space="preserve">を使用ください (振込金の照合ができない場合は無効になりますので十分ご注意ください）。
※ 振込時に表示が長くなり切れて表示されてしまう場合があります。その際は、団体名が認識できる範囲で短い表記を工夫してください。
</t>
    </r>
    <phoneticPr fontId="2"/>
  </si>
  <si>
    <t>口座名義　東京都トランポリン協会　代表　山崎博和</t>
    <rPh sb="5" eb="8">
      <t>トウキョウト</t>
    </rPh>
    <rPh sb="14" eb="16">
      <t>キョウカイ</t>
    </rPh>
    <rPh sb="17" eb="19">
      <t>ダイヒョウ</t>
    </rPh>
    <rPh sb="20" eb="22">
      <t>ヤマザキ</t>
    </rPh>
    <rPh sb="22" eb="24">
      <t>ヒロカズ</t>
    </rPh>
    <phoneticPr fontId="2" alignment="distributed"/>
  </si>
  <si>
    <t>帯同審判申請書</t>
    <rPh sb="0" eb="2">
      <t>タイドウ</t>
    </rPh>
    <rPh sb="2" eb="4">
      <t>シンパン</t>
    </rPh>
    <rPh sb="4" eb="6">
      <t>シンセイ</t>
    </rPh>
    <rPh sb="6" eb="7">
      <t>ショ</t>
    </rPh>
    <phoneticPr fontId="2"/>
  </si>
  <si>
    <r>
      <t>連絡先（TEL）
（</t>
    </r>
    <r>
      <rPr>
        <sz val="9"/>
        <rFont val="メイリオ"/>
        <family val="3"/>
        <charset val="128"/>
      </rPr>
      <t>日中連絡の取れる電話番号）</t>
    </r>
    <rPh sb="0" eb="3">
      <t>レンラクサキ</t>
    </rPh>
    <rPh sb="10" eb="12">
      <t>ニッチュウ</t>
    </rPh>
    <rPh sb="12" eb="14">
      <t>レンラク</t>
    </rPh>
    <rPh sb="15" eb="16">
      <t>ト</t>
    </rPh>
    <rPh sb="18" eb="20">
      <t>デンワ</t>
    </rPh>
    <rPh sb="20" eb="22">
      <t>バンゴウ</t>
    </rPh>
    <phoneticPr fontId="2"/>
  </si>
  <si>
    <t>撮影許可 (最大2名まで)</t>
    <rPh sb="0" eb="2">
      <t>サツエイ</t>
    </rPh>
    <rPh sb="2" eb="4">
      <t>キョカ</t>
    </rPh>
    <rPh sb="6" eb="8">
      <t>サイダイ</t>
    </rPh>
    <rPh sb="9" eb="10">
      <t>メイ</t>
    </rPh>
    <phoneticPr fontId="2"/>
  </si>
  <si>
    <t>例</t>
    <rPh sb="0" eb="1">
      <t>レイ</t>
    </rPh>
    <phoneticPr fontId="2"/>
  </si>
  <si>
    <t>東京</t>
    <rPh sb="0" eb="2">
      <t>トウキョウ</t>
    </rPh>
    <phoneticPr fontId="2"/>
  </si>
  <si>
    <t>虎太郎</t>
    <rPh sb="0" eb="1">
      <t>トラ</t>
    </rPh>
    <rPh sb="1" eb="3">
      <t>タロウ</t>
    </rPh>
    <phoneticPr fontId="2"/>
  </si>
  <si>
    <t>090-1234-5678</t>
    <phoneticPr fontId="2"/>
  </si>
  <si>
    <t>種別</t>
    <rPh sb="0" eb="2">
      <t>シュベツ</t>
    </rPh>
    <phoneticPr fontId="2"/>
  </si>
  <si>
    <t>1種</t>
  </si>
  <si>
    <t>※1日目、2日目それぞれの参加者1名の団体：1枚まで</t>
    <rPh sb="2" eb="3">
      <t>ニチ</t>
    </rPh>
    <rPh sb="3" eb="4">
      <t>メ</t>
    </rPh>
    <rPh sb="6" eb="7">
      <t>ニチ</t>
    </rPh>
    <rPh sb="7" eb="8">
      <t>メ</t>
    </rPh>
    <rPh sb="13" eb="16">
      <t>サンカシャ</t>
    </rPh>
    <rPh sb="17" eb="18">
      <t>メイ</t>
    </rPh>
    <rPh sb="19" eb="21">
      <t>ダンタイ</t>
    </rPh>
    <rPh sb="23" eb="24">
      <t>マイ</t>
    </rPh>
    <phoneticPr fontId="2"/>
  </si>
  <si>
    <t>※1日目、2日目それぞれの参加者2名以上の団体：最大2枚まで</t>
    <rPh sb="2" eb="3">
      <t>ニチ</t>
    </rPh>
    <rPh sb="3" eb="4">
      <t>メ</t>
    </rPh>
    <rPh sb="6" eb="7">
      <t>ニチ</t>
    </rPh>
    <rPh sb="7" eb="8">
      <t>メ</t>
    </rPh>
    <rPh sb="13" eb="16">
      <t>サンカシャ</t>
    </rPh>
    <rPh sb="17" eb="18">
      <t>メイ</t>
    </rPh>
    <rPh sb="18" eb="20">
      <t>イジョウ</t>
    </rPh>
    <rPh sb="21" eb="23">
      <t>ダンタイ</t>
    </rPh>
    <rPh sb="24" eb="26">
      <t>サイダイ</t>
    </rPh>
    <rPh sb="27" eb="28">
      <t>マイ</t>
    </rPh>
    <phoneticPr fontId="2"/>
  </si>
  <si>
    <t>登録コード</t>
    <rPh sb="0" eb="2">
      <t>トウロク</t>
    </rPh>
    <phoneticPr fontId="2"/>
  </si>
  <si>
    <t>従事できる日</t>
    <rPh sb="0" eb="2">
      <t>ジュウj</t>
    </rPh>
    <phoneticPr fontId="2"/>
  </si>
  <si>
    <t>1日目：2019年6月15日（土）</t>
    <rPh sb="1" eb="2">
      <t>ニチ</t>
    </rPh>
    <rPh sb="2" eb="3">
      <t>メネンガツニチド</t>
    </rPh>
    <phoneticPr fontId="2"/>
  </si>
  <si>
    <t>2日目：2019年6月16日（日）</t>
    <rPh sb="1" eb="2">
      <t>ニチ</t>
    </rPh>
    <rPh sb="2" eb="3">
      <t>メネンガツニチニチ</t>
    </rPh>
    <phoneticPr fontId="2"/>
  </si>
  <si>
    <t>所属名</t>
    <rPh sb="0" eb="2">
      <t xml:space="preserve">ショゾク </t>
    </rPh>
    <rPh sb="2" eb="3">
      <t xml:space="preserve">メイ </t>
    </rPh>
    <phoneticPr fontId="2"/>
  </si>
  <si>
    <t>ふりがな2</t>
    <phoneticPr fontId="2"/>
  </si>
  <si>
    <t>ふりがな1</t>
    <phoneticPr fontId="2"/>
  </si>
  <si>
    <t>名前1</t>
    <rPh sb="0" eb="2">
      <t xml:space="preserve">ナマエ </t>
    </rPh>
    <phoneticPr fontId="2"/>
  </si>
  <si>
    <t>名前2</t>
    <rPh sb="0" eb="2">
      <t xml:space="preserve">ナマエ </t>
    </rPh>
    <phoneticPr fontId="2"/>
  </si>
  <si>
    <t>名前</t>
    <rPh sb="0" eb="2">
      <t xml:space="preserve">ナマエ </t>
    </rPh>
    <phoneticPr fontId="2"/>
  </si>
  <si>
    <t>年齢</t>
    <rPh sb="0" eb="2">
      <t xml:space="preserve">ネンレイ </t>
    </rPh>
    <phoneticPr fontId="2"/>
  </si>
  <si>
    <t>撮影許可証1</t>
    <rPh sb="0" eb="2">
      <t xml:space="preserve">サツエイ </t>
    </rPh>
    <rPh sb="2" eb="5">
      <t xml:space="preserve">キョカショウ </t>
    </rPh>
    <phoneticPr fontId="2"/>
  </si>
  <si>
    <t>撮影許可証2</t>
    <rPh sb="0" eb="5">
      <t>サツエイ</t>
    </rPh>
    <phoneticPr fontId="2"/>
  </si>
  <si>
    <t>広告協賛金</t>
    <rPh sb="0" eb="5">
      <t xml:space="preserve">コウコクキョウサンキｎ </t>
    </rPh>
    <phoneticPr fontId="2"/>
  </si>
  <si>
    <t>大会参加費</t>
    <rPh sb="0" eb="2">
      <t xml:space="preserve">タイカイ </t>
    </rPh>
    <rPh sb="2" eb="5">
      <t xml:space="preserve">サンカヒ </t>
    </rPh>
    <phoneticPr fontId="2"/>
  </si>
  <si>
    <t>帯同審判料</t>
    <rPh sb="0" eb="2">
      <t xml:space="preserve">タイドウ </t>
    </rPh>
    <rPh sb="2" eb="5">
      <t xml:space="preserve">シンパンリョウ </t>
    </rPh>
    <phoneticPr fontId="2"/>
  </si>
  <si>
    <t>合計</t>
    <rPh sb="0" eb="2">
      <t xml:space="preserve">ゴウケイ </t>
    </rPh>
    <phoneticPr fontId="2"/>
  </si>
  <si>
    <t>とうきょう</t>
    <phoneticPr fontId="2"/>
  </si>
  <si>
    <t>こたろう</t>
    <phoneticPr fontId="2"/>
  </si>
  <si>
    <t>no</t>
    <phoneticPr fontId="2"/>
  </si>
  <si>
    <t>性別</t>
    <rPh sb="0" eb="2">
      <t xml:space="preserve">セイベツ </t>
    </rPh>
    <phoneticPr fontId="2"/>
  </si>
  <si>
    <t>男子</t>
    <rPh sb="0" eb="2">
      <t xml:space="preserve">ダンシ </t>
    </rPh>
    <phoneticPr fontId="2"/>
  </si>
  <si>
    <t>女子</t>
    <rPh sb="0" eb="2">
      <t xml:space="preserve">ジョシ </t>
    </rPh>
    <phoneticPr fontId="2"/>
  </si>
  <si>
    <t>帯同審判種別</t>
    <rPh sb="0" eb="2">
      <t xml:space="preserve">タイドウ </t>
    </rPh>
    <rPh sb="2" eb="4">
      <t xml:space="preserve">シンパｎ </t>
    </rPh>
    <rPh sb="4" eb="6">
      <t xml:space="preserve">シュベツ </t>
    </rPh>
    <phoneticPr fontId="2"/>
  </si>
  <si>
    <t>帯同審判</t>
    <rPh sb="0" eb="2">
      <t xml:space="preserve">タイドウ </t>
    </rPh>
    <rPh sb="2" eb="4">
      <t xml:space="preserve">シンパｎ </t>
    </rPh>
    <phoneticPr fontId="2"/>
  </si>
  <si>
    <t>男子参加申込書</t>
    <rPh sb="0" eb="2">
      <t xml:space="preserve">ダンシ </t>
    </rPh>
    <rPh sb="2" eb="4">
      <t xml:space="preserve">サンカ </t>
    </rPh>
    <rPh sb="4" eb="7">
      <t xml:space="preserve">モウシコミショ </t>
    </rPh>
    <phoneticPr fontId="2"/>
  </si>
  <si>
    <t>撮影許可証（最大2枚まで）</t>
    <rPh sb="0" eb="5">
      <t xml:space="preserve">サツエイキョカショウ </t>
    </rPh>
    <rPh sb="6" eb="8">
      <t xml:space="preserve">サイダイ </t>
    </rPh>
    <phoneticPr fontId="2"/>
  </si>
  <si>
    <t>枚</t>
    <phoneticPr fontId="2"/>
  </si>
  <si>
    <t>撮影許可証（最大2枚まで）</t>
    <rPh sb="0" eb="5">
      <t>サツエ</t>
    </rPh>
    <rPh sb="6" eb="8">
      <t>サイダイ</t>
    </rPh>
    <phoneticPr fontId="2"/>
  </si>
  <si>
    <t>枚</t>
    <rPh sb="0" eb="1">
      <t xml:space="preserve">マイ </t>
    </rPh>
    <phoneticPr fontId="2"/>
  </si>
  <si>
    <t>※</t>
    <phoneticPr fontId="2"/>
  </si>
  <si>
    <t>1名が2台以上の機器を同時に操作しての撮影は禁止致します（撮影許可証1枚につき、1台とします）</t>
    <rPh sb="0" eb="2">
      <t xml:space="preserve">サツエイ </t>
    </rPh>
    <rPh sb="2" eb="5">
      <t xml:space="preserve">キョカショウ </t>
    </rPh>
    <phoneticPr fontId="2"/>
  </si>
  <si>
    <t>大会当日、または申込期限を過ぎての許可証の新規発行・追加発行は致しませんのでご注意ください</t>
    <rPh sb="0" eb="2">
      <t xml:space="preserve">タイカイ </t>
    </rPh>
    <rPh sb="2" eb="4">
      <t xml:space="preserve">トウジツ </t>
    </rPh>
    <rPh sb="8" eb="10">
      <t xml:space="preserve">モウシコミ </t>
    </rPh>
    <rPh sb="10" eb="12">
      <t xml:space="preserve">キゲｎ </t>
    </rPh>
    <rPh sb="13" eb="14">
      <t xml:space="preserve">スギテノ </t>
    </rPh>
    <rPh sb="17" eb="20">
      <t xml:space="preserve">キョカショウ </t>
    </rPh>
    <rPh sb="21" eb="23">
      <t xml:space="preserve">シンキ </t>
    </rPh>
    <rPh sb="23" eb="25">
      <t xml:space="preserve">ハッコウ </t>
    </rPh>
    <rPh sb="26" eb="28">
      <t xml:space="preserve">ツイカ </t>
    </rPh>
    <rPh sb="28" eb="30">
      <t xml:space="preserve">ハッコウ </t>
    </rPh>
    <rPh sb="31" eb="32">
      <t xml:space="preserve">イタシマセン </t>
    </rPh>
    <phoneticPr fontId="2"/>
  </si>
  <si>
    <t>撮影許可証を紛失した場合でも、再発行いたしません。紛失しないようご使用ください。</t>
    <rPh sb="0" eb="5">
      <t>サツエイ</t>
    </rPh>
    <rPh sb="6" eb="8">
      <t xml:space="preserve">フンシツ </t>
    </rPh>
    <rPh sb="10" eb="12">
      <t xml:space="preserve">バアイ </t>
    </rPh>
    <rPh sb="15" eb="18">
      <t xml:space="preserve">サイハッコウ </t>
    </rPh>
    <rPh sb="25" eb="27">
      <t xml:space="preserve">フンシツシナイヨウ </t>
    </rPh>
    <phoneticPr fontId="2"/>
  </si>
  <si>
    <t>会員番号</t>
    <rPh sb="0" eb="2">
      <t>カイイン</t>
    </rPh>
    <rPh sb="2" eb="4">
      <t>バンゴウ</t>
    </rPh>
    <phoneticPr fontId="2"/>
  </si>
  <si>
    <t>※国際、国内1種～2種まで可。両日共に審判業務に従事できる方に限ります。</t>
    <rPh sb="1" eb="3">
      <t>コクサイ</t>
    </rPh>
    <rPh sb="4" eb="6">
      <t>コクナイ</t>
    </rPh>
    <rPh sb="7" eb="8">
      <t>シュ</t>
    </rPh>
    <rPh sb="10" eb="11">
      <t>シュ</t>
    </rPh>
    <rPh sb="13" eb="14">
      <t>カ</t>
    </rPh>
    <rPh sb="15" eb="17">
      <t xml:space="preserve">リョウジツ </t>
    </rPh>
    <rPh sb="17" eb="18">
      <t xml:space="preserve">トモニ </t>
    </rPh>
    <rPh sb="19" eb="23">
      <t xml:space="preserve">シンパンギョウム </t>
    </rPh>
    <rPh sb="24" eb="26">
      <t xml:space="preserve">ジュウジ </t>
    </rPh>
    <rPh sb="31" eb="32">
      <t xml:space="preserve">カギリ </t>
    </rPh>
    <phoneticPr fontId="2"/>
  </si>
  <si>
    <t>※他の参加団体が帯同している審判員を帯同することはできません。依頼の際は、必ず確認をしてください。</t>
    <rPh sb="1" eb="3">
      <t xml:space="preserve">ダンタイ </t>
    </rPh>
    <rPh sb="4" eb="6">
      <t xml:space="preserve">タイドウ </t>
    </rPh>
    <phoneticPr fontId="2"/>
  </si>
  <si>
    <t>女子参加申込書</t>
    <rPh sb="0" eb="2">
      <t xml:space="preserve">ジョシ </t>
    </rPh>
    <rPh sb="2" eb="4">
      <t xml:space="preserve">サンカ </t>
    </rPh>
    <rPh sb="4" eb="6">
      <t xml:space="preserve">モウシコミ </t>
    </rPh>
    <rPh sb="6" eb="7">
      <t xml:space="preserve">ショ </t>
    </rPh>
    <phoneticPr fontId="2"/>
  </si>
  <si>
    <t>期限までにお振込みがない場合は、参加申込書が無効となります。</t>
    <phoneticPr fontId="2"/>
  </si>
  <si>
    <t>期限以降の変更による大会参加費の返金はいたしません。</t>
    <phoneticPr fontId="2"/>
  </si>
  <si>
    <t>棄権やキャンセルの場合でも、お申し込みの人数分の参加料をお振り込みください。</t>
    <rPh sb="0" eb="2">
      <t xml:space="preserve">キケｎ </t>
    </rPh>
    <rPh sb="9" eb="11">
      <t xml:space="preserve">バアイハ </t>
    </rPh>
    <rPh sb="20" eb="22">
      <t xml:space="preserve">ニンズウ </t>
    </rPh>
    <rPh sb="22" eb="23">
      <t xml:space="preserve">ブｎ </t>
    </rPh>
    <rPh sb="24" eb="26">
      <t xml:space="preserve">サンカ </t>
    </rPh>
    <rPh sb="26" eb="27">
      <t xml:space="preserve">リョウ </t>
    </rPh>
    <phoneticPr fontId="2"/>
  </si>
  <si>
    <t>※黄色の項目は全てご入力ください。</t>
    <rPh sb="1" eb="3">
      <t xml:space="preserve">キイロ </t>
    </rPh>
    <rPh sb="4" eb="6">
      <t xml:space="preserve">コウモク </t>
    </rPh>
    <rPh sb="7" eb="8">
      <t xml:space="preserve">スベテ </t>
    </rPh>
    <phoneticPr fontId="2"/>
  </si>
  <si>
    <t>広告掲載用のデータがない場合は、お名前（企業名・団体名）欄をそのまま掲載させていただきます。</t>
    <rPh sb="0" eb="2">
      <t xml:space="preserve">コウコク </t>
    </rPh>
    <rPh sb="2" eb="4">
      <t xml:space="preserve">ケイサイ </t>
    </rPh>
    <rPh sb="4" eb="5">
      <t xml:space="preserve">ヨウノ </t>
    </rPh>
    <rPh sb="20" eb="23">
      <t xml:space="preserve">キギョウメイ </t>
    </rPh>
    <rPh sb="24" eb="27">
      <t xml:space="preserve">ダンタイメイ </t>
    </rPh>
    <rPh sb="28" eb="29">
      <t xml:space="preserve">ラｎ </t>
    </rPh>
    <rPh sb="34" eb="36">
      <t xml:space="preserve">ケイサイ </t>
    </rPh>
    <phoneticPr fontId="2"/>
  </si>
  <si>
    <t>ご希望をお知らせください。</t>
    <phoneticPr fontId="2"/>
  </si>
  <si>
    <t>お名前（企業名・団体名）以外に掲載のご希望名がある場合は、お申し込み時に掲載サイズ内で</t>
    <rPh sb="4" eb="7">
      <t xml:space="preserve">キギョウメイ </t>
    </rPh>
    <rPh sb="8" eb="10">
      <t xml:space="preserve">ダンタイ </t>
    </rPh>
    <rPh sb="10" eb="11">
      <t xml:space="preserve">メイ </t>
    </rPh>
    <rPh sb="12" eb="14">
      <t xml:space="preserve">イガイ </t>
    </rPh>
    <rPh sb="15" eb="17">
      <t xml:space="preserve">ケイサイ </t>
    </rPh>
    <rPh sb="21" eb="22">
      <t xml:space="preserve">メイ </t>
    </rPh>
    <rPh sb="34" eb="35">
      <t xml:space="preserve">ジ </t>
    </rPh>
    <rPh sb="36" eb="38">
      <t xml:space="preserve">ケイサイ </t>
    </rPh>
    <rPh sb="41" eb="42">
      <t xml:space="preserve">ナイ </t>
    </rPh>
    <phoneticPr fontId="2"/>
  </si>
  <si>
    <t>返金用振込口座情報</t>
    <rPh sb="0" eb="2">
      <t>ヘンキン</t>
    </rPh>
    <rPh sb="2" eb="3">
      <t>ヨウ</t>
    </rPh>
    <rPh sb="3" eb="5">
      <t>フリコミ</t>
    </rPh>
    <rPh sb="5" eb="7">
      <t>コウザ</t>
    </rPh>
    <rPh sb="7" eb="9">
      <t>ジョウホウ</t>
    </rPh>
    <phoneticPr fontId="2"/>
  </si>
  <si>
    <t>金融機関名</t>
    <rPh sb="0" eb="2">
      <t>キンユウ</t>
    </rPh>
    <rPh sb="2" eb="5">
      <t>キカンメイ</t>
    </rPh>
    <phoneticPr fontId="2"/>
  </si>
  <si>
    <t>金融機関種類</t>
    <rPh sb="0" eb="4">
      <t>キンユウキカン</t>
    </rPh>
    <rPh sb="4" eb="6">
      <t>シュルイ</t>
    </rPh>
    <phoneticPr fontId="2"/>
  </si>
  <si>
    <t>本支店名</t>
    <rPh sb="0" eb="1">
      <t>ホン</t>
    </rPh>
    <rPh sb="1" eb="3">
      <t>シテン</t>
    </rPh>
    <rPh sb="3" eb="4">
      <t>メイ</t>
    </rPh>
    <phoneticPr fontId="2"/>
  </si>
  <si>
    <t>本支店種類</t>
    <rPh sb="0" eb="3">
      <t>ホンシテン</t>
    </rPh>
    <rPh sb="3" eb="5">
      <t>シュルイ</t>
    </rPh>
    <phoneticPr fontId="2"/>
  </si>
  <si>
    <t>預金種類</t>
    <rPh sb="0" eb="2">
      <t>ヨキン</t>
    </rPh>
    <rPh sb="2" eb="4">
      <t>シュルイ</t>
    </rPh>
    <phoneticPr fontId="2"/>
  </si>
  <si>
    <t>口座番号</t>
    <rPh sb="0" eb="2">
      <t>コウザ</t>
    </rPh>
    <rPh sb="2" eb="4">
      <t>バンゴウ</t>
    </rPh>
    <phoneticPr fontId="2"/>
  </si>
  <si>
    <t>ゆうちょ銀行
の場合</t>
    <rPh sb="4" eb="6">
      <t>ギンコウ</t>
    </rPh>
    <rPh sb="8" eb="10">
      <t>バアイ</t>
    </rPh>
    <phoneticPr fontId="2"/>
  </si>
  <si>
    <t>記号</t>
    <rPh sb="0" eb="2">
      <t>キゴウ</t>
    </rPh>
    <phoneticPr fontId="2"/>
  </si>
  <si>
    <t>番号</t>
    <rPh sb="0" eb="2">
      <t>バンゴウ</t>
    </rPh>
    <phoneticPr fontId="2"/>
  </si>
  <si>
    <t>－</t>
    <phoneticPr fontId="2"/>
  </si>
  <si>
    <t>口座名義（漢字）</t>
    <rPh sb="0" eb="2">
      <t>コウザ</t>
    </rPh>
    <rPh sb="2" eb="4">
      <t>メイギ</t>
    </rPh>
    <rPh sb="5" eb="7">
      <t>カンジ</t>
    </rPh>
    <phoneticPr fontId="2"/>
  </si>
  <si>
    <t>口座名義（カタカナ）</t>
    <rPh sb="0" eb="2">
      <t>コウザ</t>
    </rPh>
    <rPh sb="2" eb="4">
      <t>メイギ</t>
    </rPh>
    <phoneticPr fontId="2"/>
  </si>
  <si>
    <t>トラブルを防ぐため、できる限り参加費の振込をされた口座、あるいは</t>
    <rPh sb="5" eb="6">
      <t>フセ</t>
    </rPh>
    <rPh sb="13" eb="14">
      <t>カギ</t>
    </rPh>
    <rPh sb="15" eb="18">
      <t>サンカヒ</t>
    </rPh>
    <rPh sb="19" eb="21">
      <t>フリコミ</t>
    </rPh>
    <rPh sb="25" eb="27">
      <t>コウザ</t>
    </rPh>
    <phoneticPr fontId="2"/>
  </si>
  <si>
    <t>所属団体代表者もしくは参加費用等振込担当者の口座でお願いいたします。</t>
    <rPh sb="0" eb="2">
      <t>ショゾク</t>
    </rPh>
    <rPh sb="2" eb="4">
      <t>ダンタイ</t>
    </rPh>
    <rPh sb="4" eb="7">
      <t>ダイヒョウシャ</t>
    </rPh>
    <rPh sb="11" eb="13">
      <t>サンカ</t>
    </rPh>
    <rPh sb="13" eb="15">
      <t>ヒヨウ</t>
    </rPh>
    <rPh sb="15" eb="16">
      <t>トウ</t>
    </rPh>
    <rPh sb="16" eb="18">
      <t>フリコミ</t>
    </rPh>
    <rPh sb="18" eb="21">
      <t>タントウシャ</t>
    </rPh>
    <rPh sb="22" eb="24">
      <t>コウザ</t>
    </rPh>
    <rPh sb="26" eb="27">
      <t>ネガ</t>
    </rPh>
    <phoneticPr fontId="2"/>
  </si>
  <si>
    <t>所属団体情報と振込口座情報が一致しない場合は、確認のご連絡をさせていただきます。</t>
    <rPh sb="0" eb="4">
      <t>ショゾクダンタイ</t>
    </rPh>
    <rPh sb="4" eb="6">
      <t>ジョウホウ</t>
    </rPh>
    <rPh sb="7" eb="11">
      <t>フリコミコウザ</t>
    </rPh>
    <rPh sb="11" eb="13">
      <t>ジョウホウ</t>
    </rPh>
    <rPh sb="14" eb="16">
      <t>イッチ</t>
    </rPh>
    <rPh sb="19" eb="21">
      <t>バアイ</t>
    </rPh>
    <rPh sb="23" eb="25">
      <t>カクニン</t>
    </rPh>
    <rPh sb="27" eb="29">
      <t>レンラク</t>
    </rPh>
    <phoneticPr fontId="2"/>
  </si>
  <si>
    <t>返金が遅れたり、場合によっては、返金できない可能性もありますので、</t>
    <rPh sb="0" eb="2">
      <t>ヘンキン</t>
    </rPh>
    <rPh sb="3" eb="4">
      <t>オク</t>
    </rPh>
    <rPh sb="16" eb="18">
      <t>ヘンキン</t>
    </rPh>
    <rPh sb="22" eb="24">
      <t>カノウ</t>
    </rPh>
    <rPh sb="24" eb="25">
      <t>セイ</t>
    </rPh>
    <phoneticPr fontId="2"/>
  </si>
  <si>
    <t>予めご了承ください。</t>
    <phoneticPr fontId="2"/>
  </si>
  <si>
    <t>ご希望の枚数をドロップダウンから選択してください。</t>
    <rPh sb="4" eb="6">
      <t xml:space="preserve">マイスウ </t>
    </rPh>
    <rPh sb="16" eb="18">
      <t xml:space="preserve">センタク </t>
    </rPh>
    <phoneticPr fontId="2"/>
  </si>
  <si>
    <t>ADカードは一人1枚の発行とします。重複して申請しないでください。</t>
    <phoneticPr fontId="2"/>
  </si>
  <si>
    <t>フリガナもご記入ください。</t>
    <phoneticPr fontId="2"/>
  </si>
  <si>
    <t>監督・コーチ</t>
    <phoneticPr fontId="2"/>
  </si>
  <si>
    <t>AD申請書</t>
    <rPh sb="2" eb="5">
      <t>シンセイショ</t>
    </rPh>
    <phoneticPr fontId="2"/>
  </si>
  <si>
    <t>監督・コーチ、トレーナーはそれぞれ1名まで、スポッターは最大2名までとします。</t>
    <rPh sb="18" eb="19">
      <t>メイ</t>
    </rPh>
    <rPh sb="28" eb="30">
      <t xml:space="preserve">サイダイ </t>
    </rPh>
    <phoneticPr fontId="2"/>
  </si>
  <si>
    <t>他の所属コーチあるいはスポッターと重複している場合は、どちらかの所属の申請を取り消し</t>
    <rPh sb="32" eb="34">
      <t xml:space="preserve">ショゾク </t>
    </rPh>
    <rPh sb="35" eb="37">
      <t xml:space="preserve">シンセイ </t>
    </rPh>
    <rPh sb="38" eb="39">
      <t xml:space="preserve">トリケシ </t>
    </rPh>
    <phoneticPr fontId="2"/>
  </si>
  <si>
    <t>とさせていただきます。</t>
    <phoneticPr fontId="2"/>
  </si>
  <si>
    <t>所属内での重複、あるいは最大枚数を超えた枚数を申請された場合は、下段に記載されている方</t>
    <rPh sb="0" eb="2">
      <t xml:space="preserve">ショゾク </t>
    </rPh>
    <rPh sb="2" eb="3">
      <t xml:space="preserve">ナイ </t>
    </rPh>
    <rPh sb="5" eb="7">
      <t xml:space="preserve">チョウフク </t>
    </rPh>
    <rPh sb="12" eb="16">
      <t xml:space="preserve">サイダイマイスウ </t>
    </rPh>
    <rPh sb="17" eb="18">
      <t xml:space="preserve">コエテ </t>
    </rPh>
    <rPh sb="20" eb="22">
      <t xml:space="preserve">マイスウ </t>
    </rPh>
    <rPh sb="23" eb="25">
      <t xml:space="preserve">シンセイ </t>
    </rPh>
    <rPh sb="28" eb="30">
      <t xml:space="preserve">バアイ </t>
    </rPh>
    <rPh sb="32" eb="34">
      <t xml:space="preserve">シタダｎ </t>
    </rPh>
    <rPh sb="35" eb="37">
      <t xml:space="preserve">キサイ </t>
    </rPh>
    <rPh sb="42" eb="43">
      <t xml:space="preserve">カタ </t>
    </rPh>
    <phoneticPr fontId="2"/>
  </si>
  <si>
    <t>を取り消しとさせていただきます。</t>
    <rPh sb="1" eb="2">
      <t>トリケ</t>
    </rPh>
    <phoneticPr fontId="2"/>
  </si>
  <si>
    <t>AD</t>
    <phoneticPr fontId="2"/>
  </si>
  <si>
    <t>会員番号</t>
    <rPh sb="0" eb="1">
      <t xml:space="preserve">カイインバンゴウ </t>
    </rPh>
    <phoneticPr fontId="2"/>
  </si>
  <si>
    <t>1日目：2025年6月21日（土）</t>
    <rPh sb="1" eb="2">
      <t>ニチ</t>
    </rPh>
    <rPh sb="2" eb="3">
      <t>メネンガツニチド</t>
    </rPh>
    <phoneticPr fontId="2"/>
  </si>
  <si>
    <t>2日目：2025年6月22日（日）</t>
    <rPh sb="1" eb="2">
      <t>ニチ</t>
    </rPh>
    <rPh sb="2" eb="3">
      <t>メネンガツニチニチ</t>
    </rPh>
    <phoneticPr fontId="2"/>
  </si>
  <si>
    <t>※2025年の（公財）日本体操協会主催・共催大会での審判実績の保有者もしくは公認審判員講習会・研修会（国際体操連盟主催の</t>
    <rPh sb="51" eb="53">
      <t xml:space="preserve">コクサイ </t>
    </rPh>
    <rPh sb="53" eb="55">
      <t xml:space="preserve">タイソウ </t>
    </rPh>
    <phoneticPr fontId="2"/>
  </si>
  <si>
    <t>ものを含む）を受講した方のみ</t>
    <phoneticPr fontId="2"/>
  </si>
  <si>
    <t>第50回全国高等学校トランポリン競技選手権大会</t>
    <rPh sb="0" eb="1">
      <t>ダイカイトウキョウトキョウギ</t>
    </rPh>
    <rPh sb="4" eb="6">
      <t xml:space="preserve">ゼンコク </t>
    </rPh>
    <rPh sb="6" eb="10">
      <t xml:space="preserve">コウトウガッコウ </t>
    </rPh>
    <rPh sb="16" eb="18">
      <t xml:space="preserve">キョウギ </t>
    </rPh>
    <rPh sb="18" eb="23">
      <t xml:space="preserve">センシュケンタイカイ </t>
    </rPh>
    <phoneticPr fontId="2"/>
  </si>
  <si>
    <t>東京都予選　参加申込書</t>
    <rPh sb="0" eb="3">
      <t xml:space="preserve">トウキョウト </t>
    </rPh>
    <rPh sb="3" eb="5">
      <t xml:space="preserve">ヨセン </t>
    </rPh>
    <rPh sb="6" eb="8">
      <t xml:space="preserve">サンカ </t>
    </rPh>
    <rPh sb="8" eb="11">
      <t xml:space="preserve">モウシコミショ </t>
    </rPh>
    <phoneticPr fontId="2"/>
  </si>
  <si>
    <t>学年</t>
    <rPh sb="0" eb="2">
      <t xml:space="preserve">ガクネｎ </t>
    </rPh>
    <phoneticPr fontId="2"/>
  </si>
  <si>
    <t>1年</t>
    <phoneticPr fontId="2"/>
  </si>
  <si>
    <t>2年</t>
    <phoneticPr fontId="2"/>
  </si>
  <si>
    <t>3年</t>
    <phoneticPr fontId="2"/>
  </si>
  <si>
    <t>学校名</t>
    <rPh sb="0" eb="3">
      <t xml:space="preserve">ガッコウメイ </t>
    </rPh>
    <phoneticPr fontId="2"/>
  </si>
  <si>
    <t>参加申込担当者情報</t>
    <rPh sb="0" eb="2">
      <t>サンカ</t>
    </rPh>
    <rPh sb="2" eb="4">
      <t xml:space="preserve">モウシコミ </t>
    </rPh>
    <rPh sb="4" eb="6">
      <t xml:space="preserve">タントウシャ </t>
    </rPh>
    <rPh sb="6" eb="7">
      <t>シャ</t>
    </rPh>
    <rPh sb="7" eb="9">
      <t>ジョウホウ</t>
    </rPh>
    <phoneticPr fontId="2"/>
  </si>
  <si>
    <t>申込者フリガナ</t>
    <rPh sb="0" eb="2">
      <t xml:space="preserve">モウシコミ </t>
    </rPh>
    <rPh sb="2" eb="3">
      <t>シャ</t>
    </rPh>
    <phoneticPr fontId="2"/>
  </si>
  <si>
    <t>申込者名</t>
    <rPh sb="0" eb="2">
      <t xml:space="preserve">モウシコミ </t>
    </rPh>
    <rPh sb="2" eb="3">
      <t>シャ</t>
    </rPh>
    <rPh sb="3" eb="4">
      <t>メイ</t>
    </rPh>
    <phoneticPr fontId="2"/>
  </si>
  <si>
    <r>
      <t>振込期限は、</t>
    </r>
    <r>
      <rPr>
        <b/>
        <sz val="11"/>
        <rFont val="メイリオ"/>
        <family val="2"/>
        <charset val="128"/>
      </rPr>
      <t>2025 年 5 月23日（金）</t>
    </r>
    <r>
      <rPr>
        <sz val="11"/>
        <rFont val="メイリオ"/>
        <family val="3"/>
        <charset val="128"/>
      </rPr>
      <t>までです。</t>
    </r>
    <rPh sb="19" eb="20">
      <t xml:space="preserve">スイ </t>
    </rPh>
    <rPh sb="20" eb="21">
      <t xml:space="preserve">キン </t>
    </rPh>
    <phoneticPr fontId="2"/>
  </si>
  <si>
    <t>取扱日ではなく、口座入金の日付けが5月23日（金）までです。ご注意ください。</t>
    <rPh sb="23" eb="24">
      <t xml:space="preserve">キｎ </t>
    </rPh>
    <phoneticPr fontId="2"/>
  </si>
  <si>
    <t>予選参加費合計 (A)</t>
    <rPh sb="0" eb="2">
      <t xml:space="preserve">ヨセｎ </t>
    </rPh>
    <rPh sb="2" eb="4">
      <t>サンカ</t>
    </rPh>
    <rPh sb="4" eb="5">
      <t>ヒ</t>
    </rPh>
    <rPh sb="5" eb="7">
      <t>ゴウケイ</t>
    </rPh>
    <phoneticPr fontId="2"/>
  </si>
  <si>
    <t>※ 振込者名は、頭に「K523」＋申込用紙の所属団体名と一致したお名前をご使用ください。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</si>
</sst>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_ "/>
    <numFmt numFmtId="177" formatCode="0_);[Red]\(0\)"/>
    <numFmt numFmtId="178" formatCode="#"/>
  </numFmts>
  <fonts count="57">
    <font>
      <sz val="11"/>
      <name val="ＭＳ Ｐゴシック"/>
      <family val="3"/>
      <charset val="128"/>
    </font>
    <font>
      <sz val="10"/>
      <name val="Arial"/>
      <family val="2"/>
    </font>
    <font>
      <sz val="6"/>
      <name val="ＭＳ Ｐゴシック"/>
      <family val="3"/>
      <charset val="128"/>
    </font>
    <font>
      <sz val="9"/>
      <name val="メイリオ"/>
      <family val="3"/>
      <charset val="128"/>
    </font>
    <font>
      <sz val="11"/>
      <name val="メイリオ"/>
      <family val="3"/>
      <charset val="128"/>
    </font>
    <font>
      <b/>
      <sz val="16"/>
      <name val="メイリオ"/>
      <family val="3"/>
      <charset val="128"/>
    </font>
    <font>
      <b/>
      <sz val="12"/>
      <name val="メイリオ"/>
      <family val="3"/>
      <charset val="128"/>
    </font>
    <font>
      <b/>
      <sz val="11"/>
      <name val="メイリオ"/>
      <family val="3"/>
      <charset val="128"/>
    </font>
    <font>
      <sz val="14"/>
      <name val="メイリオ"/>
      <family val="3"/>
      <charset val="128"/>
    </font>
    <font>
      <b/>
      <sz val="14"/>
      <name val="メイリオ"/>
      <family val="3"/>
      <charset val="128"/>
    </font>
    <font>
      <sz val="22"/>
      <name val="メイリオ"/>
      <family val="3"/>
      <charset val="128"/>
    </font>
    <font>
      <sz val="12"/>
      <name val="メイリオ"/>
      <family val="3"/>
      <charset val="128"/>
    </font>
    <font>
      <u/>
      <sz val="11"/>
      <color indexed="12"/>
      <name val="ＭＳ Ｐゴシック"/>
      <family val="3"/>
      <charset val="128"/>
    </font>
    <font>
      <sz val="10"/>
      <name val="メイリオ"/>
      <family val="3"/>
      <charset val="128"/>
    </font>
    <font>
      <sz val="11"/>
      <name val="メイリオ"/>
      <family val="3"/>
      <charset val="128"/>
    </font>
    <font>
      <b/>
      <sz val="9"/>
      <name val="メイリオ"/>
      <family val="3"/>
      <charset val="128"/>
    </font>
    <font>
      <u/>
      <sz val="11"/>
      <color theme="10"/>
      <name val="ＭＳ Ｐゴシック"/>
      <family val="3"/>
      <charset val="128"/>
    </font>
    <font>
      <u/>
      <sz val="11"/>
      <color theme="10"/>
      <name val="メイリオ"/>
      <family val="3"/>
      <charset val="128"/>
    </font>
    <font>
      <sz val="11"/>
      <color theme="0"/>
      <name val="メイリオ"/>
      <family val="3"/>
      <charset val="128"/>
    </font>
    <font>
      <sz val="11"/>
      <color rgb="FFFF0000"/>
      <name val="メイリオ"/>
      <family val="3"/>
      <charset val="128"/>
    </font>
    <font>
      <sz val="12"/>
      <color rgb="FFFF0000"/>
      <name val="メイリオ"/>
      <family val="3"/>
      <charset val="128"/>
    </font>
    <font>
      <sz val="14"/>
      <color rgb="FFFF0000"/>
      <name val="メイリオ"/>
      <family val="3"/>
      <charset val="128"/>
    </font>
    <font>
      <sz val="11"/>
      <color rgb="FFFF0000"/>
      <name val="メイリオ"/>
      <family val="2"/>
      <charset val="128"/>
    </font>
    <font>
      <sz val="11"/>
      <name val="メイリオ"/>
      <family val="2"/>
      <charset val="128"/>
    </font>
    <font>
      <b/>
      <sz val="12"/>
      <color rgb="FF000000"/>
      <name val="ＭＳ Ｐゴシック"/>
      <family val="2"/>
      <charset val="128"/>
    </font>
    <font>
      <b/>
      <sz val="12"/>
      <color rgb="FFFF0000"/>
      <name val="ＭＳ Ｐゴシック"/>
      <family val="2"/>
      <charset val="128"/>
    </font>
    <font>
      <b/>
      <sz val="11"/>
      <name val="メイリオ"/>
      <family val="2"/>
      <charset val="128"/>
    </font>
    <font>
      <b/>
      <sz val="14"/>
      <name val="メイリオ"/>
      <family val="2"/>
      <charset val="128"/>
    </font>
    <font>
      <sz val="11"/>
      <color theme="1"/>
      <name val="メイリオ"/>
      <family val="2"/>
      <charset val="128"/>
    </font>
    <font>
      <b/>
      <sz val="11"/>
      <color theme="1"/>
      <name val="メイリオ"/>
      <family val="2"/>
      <charset val="128"/>
    </font>
    <font>
      <sz val="12"/>
      <color theme="1"/>
      <name val="メイリオ"/>
      <family val="2"/>
      <charset val="128"/>
    </font>
    <font>
      <sz val="11"/>
      <color theme="0"/>
      <name val="メイリオ"/>
      <family val="2"/>
      <charset val="128"/>
    </font>
    <font>
      <b/>
      <sz val="12"/>
      <name val="メイリオ"/>
      <family val="2"/>
      <charset val="128"/>
    </font>
    <font>
      <sz val="11"/>
      <color theme="0" tint="-0.499984740745262"/>
      <name val="メイリオ"/>
      <family val="2"/>
      <charset val="128"/>
    </font>
    <font>
      <b/>
      <sz val="16"/>
      <name val="メイリオ"/>
      <family val="2"/>
      <charset val="128"/>
    </font>
    <font>
      <b/>
      <sz val="18"/>
      <name val="メイリオ"/>
      <family val="2"/>
      <charset val="128"/>
    </font>
    <font>
      <b/>
      <sz val="18"/>
      <name val="メイリオ"/>
      <family val="3"/>
      <charset val="128"/>
    </font>
    <font>
      <sz val="12"/>
      <name val="Arial"/>
      <family val="2"/>
    </font>
    <font>
      <sz val="18"/>
      <name val="メイリオ"/>
      <family val="2"/>
      <charset val="128"/>
    </font>
    <font>
      <sz val="11"/>
      <name val="メイリオ"/>
      <family val="2"/>
    </font>
    <font>
      <sz val="12"/>
      <name val="メイリオ"/>
      <family val="2"/>
    </font>
    <font>
      <sz val="12"/>
      <name val="メイリオ"/>
      <family val="2"/>
      <charset val="128"/>
    </font>
    <font>
      <sz val="10"/>
      <name val="メイリオ"/>
      <family val="2"/>
    </font>
    <font>
      <sz val="11"/>
      <color theme="0" tint="-0.499984740745262"/>
      <name val="メイリオ"/>
      <family val="3"/>
      <charset val="128"/>
    </font>
    <font>
      <sz val="16"/>
      <name val="メイリオ"/>
      <family val="2"/>
      <charset val="128"/>
    </font>
    <font>
      <b/>
      <sz val="10"/>
      <name val="メイリオ"/>
      <family val="3"/>
      <charset val="128"/>
    </font>
    <font>
      <sz val="11"/>
      <color theme="1"/>
      <name val="メイリオ"/>
      <family val="3"/>
      <charset val="128"/>
    </font>
    <font>
      <b/>
      <sz val="14"/>
      <color rgb="FFFF0000"/>
      <name val="メイリオ"/>
      <family val="3"/>
      <charset val="128"/>
    </font>
    <font>
      <b/>
      <sz val="11"/>
      <color theme="0" tint="-0.499984740745262"/>
      <name val="メイリオ"/>
      <family val="2"/>
      <charset val="128"/>
    </font>
    <font>
      <b/>
      <sz val="16"/>
      <color theme="0" tint="-0.499984740745262"/>
      <name val="メイリオ"/>
      <family val="2"/>
      <charset val="128"/>
    </font>
    <font>
      <sz val="14"/>
      <color theme="0" tint="-0.499984740745262"/>
      <name val="メイリオ"/>
      <family val="2"/>
      <charset val="128"/>
    </font>
    <font>
      <sz val="22"/>
      <color theme="0" tint="-0.499984740745262"/>
      <name val="メイリオ"/>
      <family val="3"/>
      <charset val="128"/>
    </font>
    <font>
      <b/>
      <sz val="11"/>
      <color theme="0" tint="-0.499984740745262"/>
      <name val="メイリオ"/>
      <family val="3"/>
      <charset val="128"/>
    </font>
    <font>
      <sz val="16"/>
      <color rgb="FF333333"/>
      <name val="Noto Sans JP"/>
    </font>
    <font>
      <b/>
      <sz val="14"/>
      <name val="Arial"/>
      <family val="2"/>
    </font>
    <font>
      <sz val="12"/>
      <color theme="0"/>
      <name val="メイリオ"/>
      <family val="2"/>
      <charset val="128"/>
    </font>
    <font>
      <b/>
      <sz val="14"/>
      <color theme="0"/>
      <name val="メイリオ"/>
      <family val="2"/>
      <charset val="128"/>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DFD9A"/>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rgb="FFFFFF99"/>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hair">
        <color indexed="8"/>
      </left>
      <right/>
      <top style="hair">
        <color indexed="8"/>
      </top>
      <bottom style="thin">
        <color indexed="64"/>
      </bottom>
      <diagonal/>
    </border>
    <border>
      <left style="hair">
        <color indexed="8"/>
      </left>
      <right/>
      <top style="thin">
        <color indexed="8"/>
      </top>
      <bottom style="hair">
        <color indexed="8"/>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thin">
        <color indexed="64"/>
      </right>
      <top style="hair">
        <color indexed="64"/>
      </top>
      <bottom style="thin">
        <color indexed="64"/>
      </bottom>
      <diagonal/>
    </border>
    <border>
      <left style="hair">
        <color indexed="8"/>
      </left>
      <right style="hair">
        <color indexed="8"/>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8"/>
      </left>
      <right style="hair">
        <color indexed="8"/>
      </right>
      <top/>
      <bottom style="thin">
        <color indexed="8"/>
      </bottom>
      <diagonal/>
    </border>
    <border>
      <left style="hair">
        <color indexed="8"/>
      </left>
      <right/>
      <top/>
      <bottom/>
      <diagonal/>
    </border>
    <border>
      <left/>
      <right/>
      <top style="thin">
        <color indexed="64"/>
      </top>
      <bottom style="double">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8"/>
      </right>
      <top style="thin">
        <color indexed="8"/>
      </top>
      <bottom style="hair">
        <color indexed="8"/>
      </bottom>
      <diagonal/>
    </border>
    <border>
      <left style="thin">
        <color indexed="64"/>
      </left>
      <right style="hair">
        <color indexed="8"/>
      </right>
      <top/>
      <bottom style="thin">
        <color indexed="64"/>
      </bottom>
      <diagonal/>
    </border>
    <border>
      <left style="hair">
        <color indexed="8"/>
      </left>
      <right style="hair">
        <color indexed="8"/>
      </right>
      <top style="thin">
        <color indexed="8"/>
      </top>
      <bottom style="hair">
        <color indexed="8"/>
      </bottom>
      <diagonal/>
    </border>
    <border>
      <left style="hair">
        <color indexed="8"/>
      </left>
      <right style="hair">
        <color indexed="8"/>
      </right>
      <top/>
      <bottom style="thin">
        <color indexed="64"/>
      </bottom>
      <diagonal/>
    </border>
    <border>
      <left style="hair">
        <color indexed="8"/>
      </left>
      <right style="hair">
        <color indexed="8"/>
      </right>
      <top style="thin">
        <color indexed="8"/>
      </top>
      <bottom/>
      <diagonal/>
    </border>
    <border>
      <left style="thin">
        <color indexed="64"/>
      </left>
      <right style="hair">
        <color indexed="8"/>
      </right>
      <top/>
      <bottom/>
      <diagonal/>
    </border>
    <border>
      <left style="thin">
        <color indexed="64"/>
      </left>
      <right style="hair">
        <color indexed="8"/>
      </right>
      <top/>
      <bottom style="thin">
        <color indexed="8"/>
      </bottom>
      <diagonal/>
    </border>
    <border>
      <left style="hair">
        <color indexed="8"/>
      </left>
      <right/>
      <top/>
      <bottom style="thin">
        <color indexed="8"/>
      </bottom>
      <diagonal/>
    </border>
    <border>
      <left/>
      <right style="hair">
        <color indexed="8"/>
      </right>
      <top/>
      <bottom style="thin">
        <color indexed="8"/>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8"/>
      </right>
      <top/>
      <bottom/>
      <diagonal/>
    </border>
    <border>
      <left style="thin">
        <color indexed="64"/>
      </left>
      <right/>
      <top style="thin">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8"/>
      </left>
      <right style="thin">
        <color indexed="64"/>
      </right>
      <top/>
      <bottom/>
      <diagonal/>
    </border>
    <border>
      <left style="hair">
        <color indexed="8"/>
      </left>
      <right style="thin">
        <color indexed="64"/>
      </right>
      <top/>
      <bottom style="thin">
        <color indexed="8"/>
      </bottom>
      <diagonal/>
    </border>
    <border>
      <left style="hair">
        <color indexed="8"/>
      </left>
      <right style="thin">
        <color indexed="64"/>
      </right>
      <top style="thin">
        <color indexed="8"/>
      </top>
      <bottom style="hair">
        <color indexed="8"/>
      </bottom>
      <diagonal/>
    </border>
    <border>
      <left style="hair">
        <color indexed="8"/>
      </left>
      <right style="thin">
        <color indexed="64"/>
      </right>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5">
    <xf numFmtId="0" fontId="0" fillId="0" borderId="0"/>
    <xf numFmtId="0" fontId="16" fillId="0" borderId="0" applyNumberFormat="0" applyFill="0" applyBorder="0" applyAlignment="0" applyProtection="0">
      <alignment vertical="top"/>
      <protection locked="0"/>
    </xf>
    <xf numFmtId="0" fontId="12" fillId="0" borderId="0" applyNumberFormat="0" applyFill="0" applyBorder="0" applyAlignment="0" applyProtection="0"/>
    <xf numFmtId="41" fontId="1" fillId="0" borderId="0" applyFill="0" applyBorder="0" applyAlignment="0" applyProtection="0"/>
    <xf numFmtId="41" fontId="1" fillId="0" borderId="0" applyFill="0" applyBorder="0" applyAlignment="0" applyProtection="0"/>
  </cellStyleXfs>
  <cellXfs count="439">
    <xf numFmtId="0" fontId="0" fillId="0" borderId="0" xfId="0"/>
    <xf numFmtId="0" fontId="4" fillId="0" borderId="0" xfId="0" applyFont="1"/>
    <xf numFmtId="0" fontId="4" fillId="0" borderId="0" xfId="0" applyFont="1" applyAlignment="1">
      <alignment horizontal="left" vertical="center"/>
    </xf>
    <xf numFmtId="0" fontId="4" fillId="0" borderId="0" xfId="0" applyFont="1" applyAlignment="1">
      <alignment vertical="center"/>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176" fontId="11" fillId="5" borderId="19" xfId="0" applyNumberFormat="1" applyFont="1" applyFill="1" applyBorder="1" applyAlignment="1" applyProtection="1">
      <alignment vertical="center"/>
      <protection hidden="1"/>
    </xf>
    <xf numFmtId="176" fontId="11" fillId="5" borderId="21" xfId="0" applyNumberFormat="1" applyFont="1" applyFill="1" applyBorder="1" applyAlignment="1" applyProtection="1">
      <alignment vertical="center"/>
      <protection hidden="1"/>
    </xf>
    <xf numFmtId="176" fontId="11" fillId="5" borderId="23" xfId="0" applyNumberFormat="1" applyFont="1" applyFill="1" applyBorder="1" applyAlignment="1" applyProtection="1">
      <alignment vertical="center"/>
      <protection hidden="1"/>
    </xf>
    <xf numFmtId="0" fontId="14" fillId="0" borderId="26" xfId="0" applyFont="1" applyBorder="1" applyAlignment="1">
      <alignment horizontal="center" vertical="center"/>
    </xf>
    <xf numFmtId="0" fontId="4" fillId="4" borderId="1" xfId="0"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protection locked="0" hidden="1"/>
    </xf>
    <xf numFmtId="0" fontId="8" fillId="4" borderId="1" xfId="0" applyFont="1" applyFill="1" applyBorder="1" applyAlignment="1" applyProtection="1">
      <alignment horizontal="center" vertical="center"/>
      <protection locked="0" hidden="1"/>
    </xf>
    <xf numFmtId="0" fontId="23" fillId="0" borderId="0" xfId="0" applyFont="1" applyAlignment="1">
      <alignment horizontal="center"/>
    </xf>
    <xf numFmtId="0" fontId="23" fillId="0" borderId="0" xfId="0" applyFont="1"/>
    <xf numFmtId="49" fontId="23" fillId="0" borderId="0" xfId="1" quotePrefix="1" applyNumberFormat="1" applyFont="1" applyFill="1" applyAlignment="1" applyProtection="1">
      <alignment horizontal="center"/>
    </xf>
    <xf numFmtId="49" fontId="23" fillId="0" borderId="0" xfId="0" applyNumberFormat="1" applyFont="1" applyAlignment="1">
      <alignment horizontal="center"/>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18" fillId="3" borderId="0" xfId="0" applyFont="1" applyFill="1" applyProtection="1">
      <protection hidden="1"/>
    </xf>
    <xf numFmtId="0" fontId="19" fillId="2" borderId="0" xfId="0" applyFont="1" applyFill="1" applyProtection="1">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top"/>
      <protection locked="0"/>
    </xf>
    <xf numFmtId="0" fontId="8" fillId="2" borderId="2" xfId="0" applyFont="1" applyFill="1" applyBorder="1" applyAlignment="1" applyProtection="1">
      <alignment horizontal="center" vertical="center"/>
      <protection locked="0"/>
    </xf>
    <xf numFmtId="178" fontId="5" fillId="2" borderId="0" xfId="0" applyNumberFormat="1" applyFont="1" applyFill="1" applyAlignment="1" applyProtection="1">
      <alignment vertical="center"/>
      <protection hidden="1"/>
    </xf>
    <xf numFmtId="0" fontId="8" fillId="2" borderId="0" xfId="0" applyFont="1" applyFill="1" applyAlignment="1" applyProtection="1">
      <alignment vertical="center"/>
      <protection hidden="1"/>
    </xf>
    <xf numFmtId="0" fontId="19" fillId="2" borderId="91" xfId="0" applyFont="1" applyFill="1" applyBorder="1" applyAlignment="1" applyProtection="1">
      <alignment horizontal="center" vertical="center"/>
      <protection hidden="1"/>
    </xf>
    <xf numFmtId="0" fontId="19" fillId="2" borderId="93"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0" fontId="21" fillId="2" borderId="78" xfId="0" applyFont="1" applyFill="1" applyBorder="1" applyAlignment="1" applyProtection="1">
      <alignment horizontal="center" vertical="center"/>
      <protection hidden="1"/>
    </xf>
    <xf numFmtId="0" fontId="4" fillId="2" borderId="91"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8"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hidden="1"/>
    </xf>
    <xf numFmtId="0" fontId="3" fillId="8" borderId="9" xfId="0" applyFont="1" applyFill="1" applyBorder="1" applyAlignment="1" applyProtection="1">
      <alignment horizontal="center" vertical="center"/>
      <protection hidden="1"/>
    </xf>
    <xf numFmtId="0" fontId="3" fillId="8" borderId="10" xfId="0" applyFont="1" applyFill="1" applyBorder="1" applyAlignment="1" applyProtection="1">
      <alignment horizontal="center" vertical="center"/>
      <protection hidden="1"/>
    </xf>
    <xf numFmtId="0" fontId="3" fillId="8" borderId="11" xfId="0" applyFont="1" applyFill="1" applyBorder="1" applyAlignment="1" applyProtection="1">
      <alignment horizontal="center" vertical="center"/>
      <protection hidden="1"/>
    </xf>
    <xf numFmtId="0" fontId="4" fillId="2" borderId="0" xfId="0" applyFont="1" applyFill="1" applyProtection="1">
      <protection hidden="1"/>
    </xf>
    <xf numFmtId="0" fontId="9" fillId="2" borderId="0" xfId="0" applyFont="1" applyFill="1" applyAlignment="1" applyProtection="1">
      <alignment horizontal="center" vertical="center"/>
      <protection hidden="1"/>
    </xf>
    <xf numFmtId="0" fontId="3" fillId="2" borderId="0" xfId="0" applyFont="1" applyFill="1" applyAlignment="1" applyProtection="1">
      <alignment horizontal="right" vertical="center"/>
      <protection hidden="1"/>
    </xf>
    <xf numFmtId="0" fontId="4" fillId="2" borderId="0" xfId="0" applyFont="1" applyFill="1" applyAlignment="1" applyProtection="1">
      <alignment vertical="center"/>
      <protection hidden="1"/>
    </xf>
    <xf numFmtId="0" fontId="4" fillId="0" borderId="0" xfId="0" applyFont="1" applyAlignment="1" applyProtection="1">
      <alignment horizontal="center"/>
      <protection hidden="1"/>
    </xf>
    <xf numFmtId="0" fontId="9" fillId="2" borderId="0" xfId="0" applyFont="1" applyFill="1" applyAlignment="1" applyProtection="1">
      <alignment vertical="center"/>
      <protection hidden="1"/>
    </xf>
    <xf numFmtId="0" fontId="3" fillId="6" borderId="9" xfId="0" applyFont="1" applyFill="1" applyBorder="1" applyAlignment="1" applyProtection="1">
      <alignment horizontal="center" vertical="center"/>
      <protection hidden="1"/>
    </xf>
    <xf numFmtId="0" fontId="3" fillId="6" borderId="10"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vertical="center"/>
      <protection hidden="1"/>
    </xf>
    <xf numFmtId="0" fontId="4" fillId="3" borderId="0" xfId="0" applyFont="1" applyFill="1" applyProtection="1">
      <protection hidden="1"/>
    </xf>
    <xf numFmtId="0" fontId="10" fillId="2" borderId="0" xfId="0" applyFont="1" applyFill="1" applyAlignment="1" applyProtection="1">
      <alignment horizontal="center" vertical="center"/>
      <protection hidden="1"/>
    </xf>
    <xf numFmtId="0" fontId="6"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4" fillId="3" borderId="0" xfId="0" applyFont="1" applyFill="1" applyAlignment="1" applyProtection="1">
      <alignment horizontal="left" vertical="center"/>
      <protection hidden="1"/>
    </xf>
    <xf numFmtId="0" fontId="4" fillId="2" borderId="0" xfId="0" applyFont="1" applyFill="1" applyAlignment="1" applyProtection="1">
      <alignment horizontal="center" vertical="center"/>
      <protection hidden="1"/>
    </xf>
    <xf numFmtId="0" fontId="7" fillId="3" borderId="0" xfId="0" applyFont="1" applyFill="1" applyAlignment="1" applyProtection="1">
      <alignment horizontal="left" vertical="center"/>
      <protection hidden="1"/>
    </xf>
    <xf numFmtId="0" fontId="4" fillId="2" borderId="42"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14" fillId="2" borderId="0" xfId="0" applyFont="1" applyFill="1" applyAlignment="1" applyProtection="1">
      <alignment horizontal="center" vertical="center"/>
      <protection hidden="1"/>
    </xf>
    <xf numFmtId="0" fontId="4" fillId="2" borderId="0" xfId="0" applyFont="1" applyFill="1" applyAlignment="1" applyProtection="1">
      <alignment horizontal="center"/>
      <protection hidden="1"/>
    </xf>
    <xf numFmtId="0" fontId="28" fillId="2" borderId="0" xfId="0" applyFont="1" applyFill="1" applyProtection="1">
      <protection hidden="1"/>
    </xf>
    <xf numFmtId="0" fontId="28" fillId="3" borderId="0" xfId="0" applyFont="1" applyFill="1" applyProtection="1">
      <protection hidden="1"/>
    </xf>
    <xf numFmtId="0" fontId="28" fillId="2" borderId="0" xfId="0" applyFont="1" applyFill="1" applyAlignment="1" applyProtection="1">
      <alignment horizontal="left" vertical="center"/>
      <protection hidden="1"/>
    </xf>
    <xf numFmtId="0" fontId="29" fillId="2" borderId="0" xfId="0" applyFont="1" applyFill="1" applyAlignment="1" applyProtection="1">
      <alignment horizontal="left" vertical="center"/>
      <protection hidden="1"/>
    </xf>
    <xf numFmtId="0" fontId="30" fillId="2" borderId="0" xfId="0" applyFont="1" applyFill="1" applyAlignment="1" applyProtection="1">
      <alignment horizontal="center" vertical="center"/>
      <protection hidden="1"/>
    </xf>
    <xf numFmtId="0" fontId="22" fillId="2" borderId="0" xfId="0" applyFont="1" applyFill="1" applyProtection="1">
      <protection hidden="1"/>
    </xf>
    <xf numFmtId="0" fontId="4" fillId="2" borderId="0" xfId="0" applyFont="1" applyFill="1" applyAlignment="1" applyProtection="1">
      <alignment vertical="top"/>
      <protection hidden="1"/>
    </xf>
    <xf numFmtId="0" fontId="4" fillId="3" borderId="0" xfId="0" applyFont="1" applyFill="1" applyAlignment="1" applyProtection="1">
      <alignment vertical="top"/>
      <protection hidden="1"/>
    </xf>
    <xf numFmtId="0" fontId="4" fillId="3" borderId="0" xfId="0" applyFont="1" applyFill="1" applyAlignment="1" applyProtection="1">
      <alignment horizontal="center"/>
      <protection hidden="1"/>
    </xf>
    <xf numFmtId="0" fontId="4" fillId="3" borderId="0" xfId="0" applyFont="1" applyFill="1" applyAlignment="1" applyProtection="1">
      <alignment vertical="center"/>
      <protection hidden="1"/>
    </xf>
    <xf numFmtId="0" fontId="4" fillId="2" borderId="34" xfId="0" applyFont="1" applyFill="1" applyBorder="1" applyProtection="1">
      <protection hidden="1"/>
    </xf>
    <xf numFmtId="0" fontId="7" fillId="2" borderId="1" xfId="0" applyFont="1" applyFill="1" applyBorder="1" applyAlignment="1" applyProtection="1">
      <alignment horizontal="right" vertical="center"/>
      <protection hidden="1"/>
    </xf>
    <xf numFmtId="0" fontId="7" fillId="2" borderId="0" xfId="0" applyFont="1" applyFill="1" applyAlignment="1" applyProtection="1">
      <alignment horizontal="right" vertical="center"/>
      <protection hidden="1"/>
    </xf>
    <xf numFmtId="0" fontId="17" fillId="2" borderId="0" xfId="1" applyFont="1" applyFill="1" applyBorder="1" applyAlignment="1" applyProtection="1">
      <alignment horizontal="left" vertical="center"/>
      <protection hidden="1"/>
    </xf>
    <xf numFmtId="0" fontId="28" fillId="2" borderId="0" xfId="0" applyFont="1" applyFill="1" applyAlignment="1" applyProtection="1">
      <alignment horizontal="center" vertical="center"/>
      <protection hidden="1"/>
    </xf>
    <xf numFmtId="176" fontId="11" fillId="2" borderId="19" xfId="0" applyNumberFormat="1" applyFont="1" applyFill="1" applyBorder="1" applyAlignment="1" applyProtection="1">
      <alignment vertical="center"/>
      <protection hidden="1"/>
    </xf>
    <xf numFmtId="176" fontId="6" fillId="2" borderId="0" xfId="0" applyNumberFormat="1" applyFont="1" applyFill="1" applyAlignment="1" applyProtection="1">
      <alignment vertical="center"/>
      <protection hidden="1"/>
    </xf>
    <xf numFmtId="0" fontId="13" fillId="2" borderId="0" xfId="0" applyFont="1" applyFill="1" applyProtection="1">
      <protection hidden="1"/>
    </xf>
    <xf numFmtId="0" fontId="11" fillId="2" borderId="18" xfId="0" applyFont="1" applyFill="1" applyBorder="1" applyAlignment="1" applyProtection="1">
      <alignment horizontal="center" vertical="center"/>
      <protection hidden="1"/>
    </xf>
    <xf numFmtId="176" fontId="11" fillId="2" borderId="19" xfId="0" applyNumberFormat="1" applyFont="1" applyFill="1" applyBorder="1" applyAlignment="1" applyProtection="1">
      <alignment horizontal="center" vertical="center"/>
      <protection hidden="1"/>
    </xf>
    <xf numFmtId="176" fontId="11" fillId="5" borderId="36" xfId="0" applyNumberFormat="1" applyFont="1" applyFill="1" applyBorder="1" applyAlignment="1" applyProtection="1">
      <alignment horizontal="center" vertical="center"/>
      <protection hidden="1"/>
    </xf>
    <xf numFmtId="0" fontId="11" fillId="2" borderId="19" xfId="0" applyFont="1" applyFill="1" applyBorder="1" applyAlignment="1" applyProtection="1">
      <alignment horizontal="center" vertical="center"/>
      <protection hidden="1"/>
    </xf>
    <xf numFmtId="0" fontId="11" fillId="2" borderId="19" xfId="0" applyFont="1" applyFill="1" applyBorder="1" applyAlignment="1" applyProtection="1">
      <alignment vertical="center"/>
      <protection hidden="1"/>
    </xf>
    <xf numFmtId="0" fontId="11" fillId="2" borderId="20" xfId="0" applyFont="1" applyFill="1" applyBorder="1" applyAlignment="1" applyProtection="1">
      <alignment horizontal="center" vertical="center"/>
      <protection hidden="1"/>
    </xf>
    <xf numFmtId="176" fontId="11" fillId="2" borderId="21" xfId="0" applyNumberFormat="1" applyFont="1" applyFill="1" applyBorder="1" applyAlignment="1" applyProtection="1">
      <alignment horizontal="center" vertical="center"/>
      <protection hidden="1"/>
    </xf>
    <xf numFmtId="0" fontId="11" fillId="2" borderId="21" xfId="0" applyFont="1" applyFill="1" applyBorder="1" applyAlignment="1" applyProtection="1">
      <alignment horizontal="center" vertical="center"/>
      <protection hidden="1"/>
    </xf>
    <xf numFmtId="0" fontId="11" fillId="2" borderId="21" xfId="0" applyFont="1" applyFill="1" applyBorder="1" applyAlignment="1" applyProtection="1">
      <alignment vertical="center"/>
      <protection hidden="1"/>
    </xf>
    <xf numFmtId="0" fontId="11" fillId="2" borderId="23" xfId="0" applyFont="1" applyFill="1" applyBorder="1" applyAlignment="1" applyProtection="1">
      <alignment horizontal="center" vertical="center"/>
      <protection hidden="1"/>
    </xf>
    <xf numFmtId="176" fontId="11" fillId="2" borderId="24" xfId="0" applyNumberFormat="1" applyFont="1" applyFill="1" applyBorder="1" applyAlignment="1" applyProtection="1">
      <alignment vertical="center"/>
      <protection hidden="1"/>
    </xf>
    <xf numFmtId="0" fontId="11" fillId="2" borderId="23" xfId="0" applyFont="1" applyFill="1" applyBorder="1" applyAlignment="1" applyProtection="1">
      <alignment vertical="center"/>
      <protection hidden="1"/>
    </xf>
    <xf numFmtId="0" fontId="11" fillId="2" borderId="0" xfId="0" applyFont="1" applyFill="1" applyProtection="1">
      <protection hidden="1"/>
    </xf>
    <xf numFmtId="0" fontId="13" fillId="2" borderId="0" xfId="0" applyFont="1" applyFill="1" applyAlignment="1" applyProtection="1">
      <alignment vertical="center"/>
      <protection hidden="1"/>
    </xf>
    <xf numFmtId="0" fontId="13" fillId="2" borderId="0" xfId="0" applyFont="1" applyFill="1" applyAlignment="1" applyProtection="1">
      <alignment vertical="top"/>
      <protection hidden="1"/>
    </xf>
    <xf numFmtId="0" fontId="11" fillId="2" borderId="0" xfId="0" applyFont="1" applyFill="1" applyAlignment="1" applyProtection="1">
      <alignment horizontal="right" vertical="center"/>
      <protection hidden="1"/>
    </xf>
    <xf numFmtId="176" fontId="13" fillId="2" borderId="0" xfId="0" applyNumberFormat="1" applyFont="1" applyFill="1" applyAlignment="1" applyProtection="1">
      <alignment vertical="center"/>
      <protection hidden="1"/>
    </xf>
    <xf numFmtId="0" fontId="11" fillId="2" borderId="0" xfId="0" applyFont="1" applyFill="1" applyAlignment="1" applyProtection="1">
      <alignment horizontal="center" vertical="center" wrapText="1"/>
      <protection hidden="1"/>
    </xf>
    <xf numFmtId="0" fontId="9" fillId="2" borderId="0" xfId="3" applyNumberFormat="1" applyFont="1" applyFill="1" applyBorder="1" applyAlignment="1" applyProtection="1">
      <alignment horizontal="center" vertical="center"/>
      <protection hidden="1"/>
    </xf>
    <xf numFmtId="0" fontId="4" fillId="2" borderId="29" xfId="0" applyFont="1" applyFill="1" applyBorder="1" applyProtection="1">
      <protection hidden="1"/>
    </xf>
    <xf numFmtId="0" fontId="7" fillId="2" borderId="30" xfId="0" applyFont="1" applyFill="1" applyBorder="1" applyProtection="1">
      <protection hidden="1"/>
    </xf>
    <xf numFmtId="0" fontId="4" fillId="2" borderId="30" xfId="0" applyFont="1" applyFill="1" applyBorder="1" applyProtection="1">
      <protection hidden="1"/>
    </xf>
    <xf numFmtId="0" fontId="4" fillId="2" borderId="31" xfId="0" applyFont="1" applyFill="1" applyBorder="1" applyProtection="1">
      <protection hidden="1"/>
    </xf>
    <xf numFmtId="0" fontId="4" fillId="2" borderId="32" xfId="0" applyFont="1" applyFill="1" applyBorder="1" applyProtection="1">
      <protection hidden="1"/>
    </xf>
    <xf numFmtId="0" fontId="4" fillId="2" borderId="33" xfId="0" applyFont="1" applyFill="1" applyBorder="1" applyProtection="1">
      <protection hidden="1"/>
    </xf>
    <xf numFmtId="0" fontId="4" fillId="2" borderId="6" xfId="0" applyFont="1" applyFill="1" applyBorder="1" applyProtection="1">
      <protection hidden="1"/>
    </xf>
    <xf numFmtId="0" fontId="4" fillId="2" borderId="35" xfId="0" applyFont="1" applyFill="1" applyBorder="1" applyProtection="1">
      <protection hidden="1"/>
    </xf>
    <xf numFmtId="0" fontId="4" fillId="3" borderId="0" xfId="0" applyFont="1" applyFill="1" applyAlignment="1" applyProtection="1">
      <alignment horizontal="left" indent="2"/>
      <protection hidden="1"/>
    </xf>
    <xf numFmtId="0" fontId="7" fillId="2" borderId="0" xfId="0" applyFont="1" applyFill="1" applyAlignment="1" applyProtection="1">
      <alignment horizontal="left" vertical="center"/>
      <protection hidden="1"/>
    </xf>
    <xf numFmtId="0" fontId="11" fillId="2" borderId="40" xfId="0" applyFont="1" applyFill="1" applyBorder="1" applyAlignment="1" applyProtection="1">
      <alignment horizontal="center" vertical="center"/>
      <protection hidden="1"/>
    </xf>
    <xf numFmtId="0" fontId="4" fillId="2" borderId="9" xfId="0" applyFont="1" applyFill="1" applyBorder="1" applyAlignment="1" applyProtection="1">
      <alignment horizontal="center"/>
      <protection hidden="1"/>
    </xf>
    <xf numFmtId="0" fontId="4" fillId="2" borderId="43" xfId="0" applyFont="1" applyFill="1" applyBorder="1" applyAlignment="1" applyProtection="1">
      <alignment horizontal="center"/>
      <protection hidden="1"/>
    </xf>
    <xf numFmtId="178" fontId="27" fillId="2" borderId="0" xfId="0" applyNumberFormat="1" applyFont="1" applyFill="1" applyAlignment="1" applyProtection="1">
      <alignment vertical="center"/>
      <protection hidden="1"/>
    </xf>
    <xf numFmtId="0" fontId="31" fillId="2" borderId="0" xfId="0" applyFont="1" applyFill="1" applyAlignment="1" applyProtection="1">
      <alignment horizontal="left" vertical="center"/>
      <protection hidden="1"/>
    </xf>
    <xf numFmtId="0" fontId="44" fillId="2" borderId="42" xfId="0" applyFont="1" applyFill="1" applyBorder="1" applyAlignment="1" applyProtection="1">
      <alignment horizontal="center" vertical="center"/>
      <protection hidden="1"/>
    </xf>
    <xf numFmtId="0" fontId="23" fillId="2" borderId="0" xfId="0" applyFont="1" applyFill="1" applyProtection="1">
      <protection hidden="1"/>
    </xf>
    <xf numFmtId="0" fontId="23" fillId="3" borderId="0" xfId="0" applyFont="1" applyFill="1" applyProtection="1">
      <protection hidden="1"/>
    </xf>
    <xf numFmtId="0" fontId="27" fillId="2" borderId="0" xfId="0" applyFont="1" applyFill="1" applyAlignment="1" applyProtection="1">
      <alignment vertical="center"/>
      <protection hidden="1"/>
    </xf>
    <xf numFmtId="0" fontId="41" fillId="2" borderId="0" xfId="0" applyFont="1" applyFill="1" applyAlignment="1" applyProtection="1">
      <alignment horizontal="center" vertical="center"/>
      <protection hidden="1"/>
    </xf>
    <xf numFmtId="0" fontId="41" fillId="2" borderId="112" xfId="0" applyFont="1" applyFill="1" applyBorder="1" applyAlignment="1" applyProtection="1">
      <alignment horizontal="center" vertical="center"/>
      <protection hidden="1"/>
    </xf>
    <xf numFmtId="0" fontId="23" fillId="2" borderId="0" xfId="0" applyFont="1" applyFill="1" applyAlignment="1" applyProtection="1">
      <alignment horizontal="right"/>
      <protection hidden="1"/>
    </xf>
    <xf numFmtId="0" fontId="3" fillId="2" borderId="0" xfId="0" applyFont="1" applyFill="1" applyAlignment="1" applyProtection="1">
      <alignment horizontal="center" vertical="center"/>
      <protection hidden="1"/>
    </xf>
    <xf numFmtId="0" fontId="8" fillId="0" borderId="78" xfId="0" applyFont="1" applyBorder="1" applyAlignment="1" applyProtection="1">
      <alignment horizontal="center" vertical="center"/>
      <protection locked="0"/>
    </xf>
    <xf numFmtId="0" fontId="4" fillId="0" borderId="93" xfId="0" applyFont="1" applyBorder="1" applyAlignment="1" applyProtection="1">
      <alignment horizontal="center" vertical="center"/>
      <protection locked="0"/>
    </xf>
    <xf numFmtId="0" fontId="4" fillId="0" borderId="91" xfId="0" applyFont="1" applyBorder="1" applyAlignment="1" applyProtection="1">
      <alignment horizontal="center" vertical="center"/>
      <protection locked="0"/>
    </xf>
    <xf numFmtId="0" fontId="21" fillId="0" borderId="78" xfId="0" applyFont="1" applyBorder="1" applyAlignment="1" applyProtection="1">
      <alignment horizontal="center" vertical="center"/>
      <protection hidden="1"/>
    </xf>
    <xf numFmtId="0" fontId="21" fillId="0" borderId="6" xfId="0" applyFont="1" applyBorder="1" applyAlignment="1" applyProtection="1">
      <alignment horizontal="center" vertical="center"/>
      <protection hidden="1"/>
    </xf>
    <xf numFmtId="0" fontId="19" fillId="0" borderId="93" xfId="0" applyFont="1" applyBorder="1" applyAlignment="1" applyProtection="1">
      <alignment horizontal="center" vertical="center"/>
      <protection hidden="1"/>
    </xf>
    <xf numFmtId="0" fontId="19" fillId="0" borderId="91" xfId="0" applyFont="1" applyBorder="1" applyAlignment="1" applyProtection="1">
      <alignment horizontal="center" vertical="center"/>
      <protection hidden="1"/>
    </xf>
    <xf numFmtId="0" fontId="4" fillId="0" borderId="0" xfId="0" applyFont="1" applyProtection="1">
      <protection hidden="1"/>
    </xf>
    <xf numFmtId="0" fontId="4" fillId="0" borderId="0" xfId="0" applyFont="1" applyAlignment="1" applyProtection="1">
      <alignment horizontal="center" vertical="center"/>
      <protection hidden="1"/>
    </xf>
    <xf numFmtId="0" fontId="33" fillId="3" borderId="0" xfId="0" applyFont="1" applyFill="1" applyProtection="1">
      <protection hidden="1"/>
    </xf>
    <xf numFmtId="0" fontId="33" fillId="3" borderId="0" xfId="0" applyFont="1" applyFill="1" applyAlignment="1" applyProtection="1">
      <alignment horizontal="left"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vertical="center"/>
      <protection hidden="1"/>
    </xf>
    <xf numFmtId="0" fontId="4" fillId="0" borderId="0" xfId="0" applyFont="1" applyAlignment="1" applyProtection="1">
      <alignment horizontal="right"/>
      <protection hidden="1"/>
    </xf>
    <xf numFmtId="0" fontId="23" fillId="0" borderId="0" xfId="0" applyFont="1" applyProtection="1">
      <protection hidden="1"/>
    </xf>
    <xf numFmtId="0" fontId="23" fillId="0" borderId="0" xfId="0" applyFont="1" applyAlignment="1" applyProtection="1">
      <alignment horizontal="right"/>
      <protection hidden="1"/>
    </xf>
    <xf numFmtId="0" fontId="22" fillId="0" borderId="0" xfId="0" applyFont="1" applyProtection="1">
      <protection hidden="1"/>
    </xf>
    <xf numFmtId="0" fontId="22" fillId="3" borderId="0" xfId="0" applyFont="1" applyFill="1" applyProtection="1">
      <protection hidden="1"/>
    </xf>
    <xf numFmtId="0" fontId="19" fillId="0" borderId="0" xfId="0" applyFont="1" applyProtection="1">
      <protection hidden="1"/>
    </xf>
    <xf numFmtId="0" fontId="46" fillId="0" borderId="0" xfId="0" applyFont="1" applyAlignment="1" applyProtection="1">
      <alignment horizontal="right"/>
      <protection hidden="1"/>
    </xf>
    <xf numFmtId="0" fontId="48" fillId="3" borderId="0" xfId="0" applyFont="1" applyFill="1" applyAlignment="1" applyProtection="1">
      <alignment horizontal="left" vertical="center"/>
      <protection hidden="1"/>
    </xf>
    <xf numFmtId="178" fontId="49" fillId="0" borderId="0" xfId="0" applyNumberFormat="1" applyFont="1" applyAlignment="1" applyProtection="1">
      <alignment horizontal="center" vertical="center"/>
      <protection hidden="1"/>
    </xf>
    <xf numFmtId="0" fontId="33" fillId="0" borderId="0" xfId="0" applyFont="1" applyProtection="1">
      <protection hidden="1"/>
    </xf>
    <xf numFmtId="0" fontId="33" fillId="0" borderId="0" xfId="0" applyFont="1" applyAlignment="1" applyProtection="1">
      <alignment horizontal="center" vertical="center"/>
      <protection hidden="1"/>
    </xf>
    <xf numFmtId="0" fontId="50" fillId="0" borderId="0" xfId="0" applyFont="1" applyAlignment="1" applyProtection="1">
      <alignment horizontal="center" vertical="center"/>
      <protection hidden="1"/>
    </xf>
    <xf numFmtId="0" fontId="51" fillId="0" borderId="0" xfId="0" applyFont="1" applyAlignment="1">
      <alignment horizontal="center" vertical="center"/>
    </xf>
    <xf numFmtId="0" fontId="43" fillId="0" borderId="0" xfId="0" applyFont="1"/>
    <xf numFmtId="0" fontId="43" fillId="0" borderId="0" xfId="0" applyFont="1" applyAlignment="1">
      <alignment horizontal="left" vertical="center"/>
    </xf>
    <xf numFmtId="0" fontId="52" fillId="0" borderId="0" xfId="0" applyFont="1" applyAlignment="1">
      <alignment horizontal="left" vertical="center"/>
    </xf>
    <xf numFmtId="0" fontId="43" fillId="0" borderId="0" xfId="0" applyFont="1" applyAlignment="1">
      <alignment horizontal="center" vertical="center"/>
    </xf>
    <xf numFmtId="41" fontId="54" fillId="5" borderId="41" xfId="3" applyFont="1" applyFill="1" applyBorder="1" applyAlignment="1" applyProtection="1">
      <alignment horizontal="center" vertical="center"/>
      <protection hidden="1"/>
    </xf>
    <xf numFmtId="0" fontId="35" fillId="0" borderId="0" xfId="0" applyFont="1" applyAlignment="1" applyProtection="1">
      <alignment horizontal="centerContinuous" vertical="center"/>
      <protection hidden="1"/>
    </xf>
    <xf numFmtId="0" fontId="38" fillId="0" borderId="0" xfId="0" applyFont="1" applyAlignment="1" applyProtection="1">
      <alignment horizontal="centerContinuous"/>
      <protection hidden="1"/>
    </xf>
    <xf numFmtId="0" fontId="44"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53" fillId="0" borderId="0" xfId="0" applyFont="1" applyAlignment="1" applyProtection="1">
      <alignment horizontal="center" vertical="center"/>
      <protection locked="0"/>
    </xf>
    <xf numFmtId="0" fontId="55" fillId="2" borderId="0" xfId="0" applyFont="1" applyFill="1" applyProtection="1">
      <protection hidden="1"/>
    </xf>
    <xf numFmtId="0" fontId="56" fillId="2" borderId="0" xfId="0" applyFont="1" applyFill="1" applyAlignment="1" applyProtection="1">
      <alignment vertical="center"/>
      <protection hidden="1"/>
    </xf>
    <xf numFmtId="0" fontId="31" fillId="2" borderId="0" xfId="0" applyFont="1" applyFill="1" applyProtection="1">
      <protection hidden="1"/>
    </xf>
    <xf numFmtId="0" fontId="33" fillId="3" borderId="0" xfId="0" applyFont="1" applyFill="1" applyAlignment="1" applyProtection="1">
      <alignment horizontal="center"/>
      <protection hidden="1"/>
    </xf>
    <xf numFmtId="178" fontId="9" fillId="2" borderId="0" xfId="0" applyNumberFormat="1" applyFont="1" applyFill="1" applyAlignment="1" applyProtection="1">
      <alignment horizontal="center" vertical="center"/>
      <protection hidden="1"/>
    </xf>
    <xf numFmtId="0" fontId="5" fillId="2" borderId="0" xfId="0" applyFont="1" applyFill="1" applyAlignment="1" applyProtection="1">
      <alignment horizontal="centerContinuous"/>
      <protection hidden="1"/>
    </xf>
    <xf numFmtId="0" fontId="9" fillId="6" borderId="95" xfId="0" applyFont="1" applyFill="1" applyBorder="1" applyAlignment="1" applyProtection="1">
      <alignment horizontal="centerContinuous" vertical="center"/>
      <protection hidden="1"/>
    </xf>
    <xf numFmtId="0" fontId="9" fillId="6" borderId="17" xfId="0" applyFont="1" applyFill="1" applyBorder="1" applyAlignment="1" applyProtection="1">
      <alignment horizontal="centerContinuous" vertical="center"/>
      <protection hidden="1"/>
    </xf>
    <xf numFmtId="0" fontId="9" fillId="6" borderId="90" xfId="0" applyFont="1" applyFill="1" applyBorder="1" applyAlignment="1" applyProtection="1">
      <alignment horizontal="centerContinuous" vertical="center"/>
      <protection hidden="1"/>
    </xf>
    <xf numFmtId="178" fontId="35" fillId="2" borderId="0" xfId="0" applyNumberFormat="1" applyFont="1" applyFill="1" applyAlignment="1" applyProtection="1">
      <alignment horizontal="centerContinuous" vertical="center"/>
      <protection hidden="1"/>
    </xf>
    <xf numFmtId="0" fontId="9" fillId="8" borderId="95" xfId="0" applyFont="1" applyFill="1" applyBorder="1" applyAlignment="1" applyProtection="1">
      <alignment horizontal="centerContinuous" vertical="center"/>
      <protection hidden="1"/>
    </xf>
    <xf numFmtId="0" fontId="9" fillId="8" borderId="17" xfId="0" applyFont="1" applyFill="1" applyBorder="1" applyAlignment="1" applyProtection="1">
      <alignment horizontal="centerContinuous" vertical="center"/>
      <protection hidden="1"/>
    </xf>
    <xf numFmtId="0" fontId="9" fillId="8" borderId="90" xfId="0" applyFont="1" applyFill="1" applyBorder="1" applyAlignment="1" applyProtection="1">
      <alignment horizontal="centerContinuous" vertical="center"/>
      <protection hidden="1"/>
    </xf>
    <xf numFmtId="0" fontId="7" fillId="0" borderId="8" xfId="0" applyFont="1" applyBorder="1" applyAlignment="1" applyProtection="1">
      <alignment horizontal="center" vertical="center"/>
      <protection hidden="1"/>
    </xf>
    <xf numFmtId="0" fontId="45" fillId="0" borderId="15" xfId="0" applyFont="1" applyBorder="1" applyAlignment="1" applyProtection="1">
      <alignment horizontal="center" vertical="center"/>
      <protection hidden="1"/>
    </xf>
    <xf numFmtId="0" fontId="7" fillId="0" borderId="8" xfId="0" applyFont="1" applyBorder="1" applyAlignment="1" applyProtection="1">
      <alignment horizontal="center" vertical="top"/>
      <protection hidden="1"/>
    </xf>
    <xf numFmtId="178" fontId="36" fillId="2" borderId="0" xfId="0" applyNumberFormat="1" applyFont="1" applyFill="1" applyAlignment="1" applyProtection="1">
      <alignment horizontal="centerContinuous" vertical="center"/>
      <protection hidden="1"/>
    </xf>
    <xf numFmtId="176" fontId="32" fillId="9" borderId="39" xfId="0" applyNumberFormat="1" applyFont="1" applyFill="1" applyBorder="1" applyAlignment="1" applyProtection="1">
      <alignment horizontal="center" vertical="center"/>
      <protection hidden="1"/>
    </xf>
    <xf numFmtId="176" fontId="32" fillId="9" borderId="6" xfId="0" applyNumberFormat="1" applyFont="1" applyFill="1" applyBorder="1" applyAlignment="1" applyProtection="1">
      <alignment horizontal="center" vertical="center"/>
      <protection hidden="1"/>
    </xf>
    <xf numFmtId="0" fontId="13" fillId="2" borderId="114" xfId="0" applyFont="1" applyFill="1" applyBorder="1" applyAlignment="1" applyProtection="1">
      <alignment vertical="center"/>
      <protection hidden="1"/>
    </xf>
    <xf numFmtId="0" fontId="11" fillId="2" borderId="116" xfId="0" applyFont="1" applyFill="1" applyBorder="1" applyAlignment="1" applyProtection="1">
      <alignment horizontal="center" vertical="center"/>
      <protection hidden="1"/>
    </xf>
    <xf numFmtId="0" fontId="11" fillId="2" borderId="125" xfId="0" applyFont="1" applyFill="1" applyBorder="1" applyAlignment="1" applyProtection="1">
      <alignment horizontal="center" vertical="center"/>
      <protection hidden="1"/>
    </xf>
    <xf numFmtId="0" fontId="11" fillId="2" borderId="128" xfId="0" applyFont="1" applyFill="1" applyBorder="1" applyAlignment="1" applyProtection="1">
      <alignment vertical="center"/>
      <protection hidden="1"/>
    </xf>
    <xf numFmtId="0" fontId="11" fillId="2" borderId="73" xfId="0" applyFont="1" applyFill="1" applyBorder="1" applyAlignment="1" applyProtection="1">
      <alignment vertical="center"/>
      <protection hidden="1"/>
    </xf>
    <xf numFmtId="0" fontId="11" fillId="2" borderId="129" xfId="0" applyFont="1" applyFill="1" applyBorder="1" applyAlignment="1" applyProtection="1">
      <alignment horizontal="center" vertical="center"/>
      <protection hidden="1"/>
    </xf>
    <xf numFmtId="176" fontId="11" fillId="2" borderId="23" xfId="0" applyNumberFormat="1" applyFont="1" applyFill="1" applyBorder="1" applyAlignment="1" applyProtection="1">
      <alignment horizontal="center" vertical="center"/>
      <protection hidden="1"/>
    </xf>
    <xf numFmtId="176" fontId="11" fillId="2" borderId="24" xfId="0" applyNumberFormat="1" applyFont="1" applyFill="1" applyBorder="1" applyAlignment="1" applyProtection="1">
      <alignment horizontal="center" vertical="center"/>
      <protection hidden="1"/>
    </xf>
    <xf numFmtId="176" fontId="11" fillId="5" borderId="112" xfId="0" applyNumberFormat="1" applyFont="1" applyFill="1" applyBorder="1" applyAlignment="1" applyProtection="1">
      <alignment horizontal="center" vertical="center"/>
      <protection hidden="1"/>
    </xf>
    <xf numFmtId="0" fontId="11" fillId="2" borderId="131" xfId="0" applyFont="1" applyFill="1" applyBorder="1" applyAlignment="1" applyProtection="1">
      <alignment vertical="center"/>
      <protection hidden="1"/>
    </xf>
    <xf numFmtId="176" fontId="47" fillId="9" borderId="112" xfId="0" applyNumberFormat="1" applyFont="1" applyFill="1" applyBorder="1" applyAlignment="1" applyProtection="1">
      <alignment vertical="center"/>
      <protection hidden="1"/>
    </xf>
    <xf numFmtId="0" fontId="8" fillId="0" borderId="4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178" fontId="17" fillId="4" borderId="1" xfId="1" applyNumberFormat="1" applyFont="1" applyFill="1" applyBorder="1" applyAlignment="1" applyProtection="1">
      <alignment horizontal="left" vertical="center"/>
      <protection locked="0" hidden="1"/>
    </xf>
    <xf numFmtId="178" fontId="4" fillId="4" borderId="1" xfId="0" applyNumberFormat="1" applyFont="1" applyFill="1" applyBorder="1" applyAlignment="1" applyProtection="1">
      <alignment horizontal="left" vertical="center"/>
      <protection locked="0" hidden="1"/>
    </xf>
    <xf numFmtId="0" fontId="8" fillId="4" borderId="44" xfId="0" applyFont="1" applyFill="1" applyBorder="1" applyAlignment="1" applyProtection="1">
      <alignment horizontal="left" vertical="center"/>
      <protection locked="0" hidden="1"/>
    </xf>
    <xf numFmtId="0" fontId="8" fillId="4" borderId="45" xfId="0" applyFont="1" applyFill="1" applyBorder="1" applyAlignment="1" applyProtection="1">
      <alignment horizontal="left" vertical="center"/>
      <protection locked="0" hidden="1"/>
    </xf>
    <xf numFmtId="0" fontId="5" fillId="2" borderId="0" xfId="0" applyFont="1" applyFill="1" applyAlignment="1" applyProtection="1">
      <alignment horizontal="center"/>
      <protection hidden="1"/>
    </xf>
    <xf numFmtId="0" fontId="6" fillId="2" borderId="1" xfId="0" applyFont="1" applyFill="1" applyBorder="1" applyAlignment="1" applyProtection="1">
      <alignment horizontal="center"/>
      <protection hidden="1"/>
    </xf>
    <xf numFmtId="0" fontId="6" fillId="2" borderId="1"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0" fontId="16" fillId="0" borderId="1" xfId="1" applyFill="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177" fontId="4" fillId="2" borderId="55" xfId="0" applyNumberFormat="1" applyFont="1" applyFill="1" applyBorder="1" applyAlignment="1" applyProtection="1">
      <alignment horizontal="center" vertical="center" shrinkToFit="1"/>
      <protection locked="0" hidden="1"/>
    </xf>
    <xf numFmtId="177" fontId="4" fillId="2" borderId="39" xfId="0" applyNumberFormat="1" applyFont="1" applyFill="1" applyBorder="1" applyAlignment="1" applyProtection="1">
      <alignment horizontal="center" vertical="center" shrinkToFit="1"/>
      <protection locked="0" hidden="1"/>
    </xf>
    <xf numFmtId="14" fontId="4" fillId="2" borderId="50" xfId="0" applyNumberFormat="1"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177" fontId="4" fillId="2" borderId="120" xfId="0" applyNumberFormat="1" applyFont="1" applyFill="1" applyBorder="1" applyAlignment="1" applyProtection="1">
      <alignment vertical="center"/>
      <protection locked="0"/>
    </xf>
    <xf numFmtId="177" fontId="4" fillId="2" borderId="121" xfId="0" applyNumberFormat="1" applyFont="1" applyFill="1" applyBorder="1" applyAlignment="1" applyProtection="1">
      <alignment vertical="center"/>
      <protection locked="0"/>
    </xf>
    <xf numFmtId="0" fontId="7" fillId="0" borderId="122" xfId="0" applyFont="1" applyBorder="1" applyAlignment="1" applyProtection="1">
      <alignment horizontal="center" vertical="center"/>
      <protection hidden="1"/>
    </xf>
    <xf numFmtId="0" fontId="7" fillId="0" borderId="38" xfId="0" applyFont="1" applyBorder="1" applyAlignment="1" applyProtection="1">
      <alignment horizontal="center" vertical="center"/>
      <protection hidden="1"/>
    </xf>
    <xf numFmtId="0" fontId="4" fillId="2" borderId="46" xfId="0" applyFont="1" applyFill="1" applyBorder="1" applyAlignment="1" applyProtection="1">
      <alignment horizontal="center" vertical="center"/>
      <protection hidden="1"/>
    </xf>
    <xf numFmtId="0" fontId="4" fillId="2" borderId="47" xfId="0" applyFont="1" applyFill="1" applyBorder="1" applyAlignment="1" applyProtection="1">
      <alignment horizontal="center" vertical="center"/>
      <protection hidden="1"/>
    </xf>
    <xf numFmtId="0" fontId="4" fillId="2" borderId="48"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178" fontId="9" fillId="2" borderId="0" xfId="0" applyNumberFormat="1" applyFont="1" applyFill="1" applyAlignment="1" applyProtection="1">
      <alignment horizontal="center" vertical="center"/>
      <protection hidden="1"/>
    </xf>
    <xf numFmtId="0" fontId="7" fillId="2" borderId="51" xfId="0" applyFont="1" applyFill="1" applyBorder="1" applyAlignment="1" applyProtection="1">
      <alignment horizontal="center" vertical="center"/>
      <protection hidden="1"/>
    </xf>
    <xf numFmtId="0" fontId="7" fillId="2" borderId="52" xfId="0" applyFont="1" applyFill="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7" fillId="0" borderId="118" xfId="0" applyFont="1" applyBorder="1" applyAlignment="1" applyProtection="1">
      <alignment horizontal="center" vertical="center"/>
      <protection hidden="1"/>
    </xf>
    <xf numFmtId="0" fontId="7" fillId="0" borderId="119" xfId="0" applyFont="1" applyBorder="1" applyAlignment="1" applyProtection="1">
      <alignment horizontal="center" vertical="center"/>
      <protection hidden="1"/>
    </xf>
    <xf numFmtId="0" fontId="7" fillId="0" borderId="53" xfId="0" applyFont="1" applyBorder="1" applyAlignment="1" applyProtection="1">
      <alignment horizontal="center" vertical="center"/>
      <protection hidden="1"/>
    </xf>
    <xf numFmtId="0" fontId="7" fillId="0" borderId="54" xfId="0" applyFont="1" applyBorder="1" applyAlignment="1" applyProtection="1">
      <alignment horizontal="center" vertical="center"/>
      <protection hidden="1"/>
    </xf>
    <xf numFmtId="0" fontId="15" fillId="0" borderId="16" xfId="0" applyFont="1" applyBorder="1" applyAlignment="1" applyProtection="1">
      <alignment horizontal="center" vertical="center"/>
      <protection hidden="1"/>
    </xf>
    <xf numFmtId="0" fontId="15" fillId="0" borderId="94" xfId="0" applyFont="1" applyBorder="1" applyAlignment="1" applyProtection="1">
      <alignment horizontal="center" vertical="center"/>
      <protection hidden="1"/>
    </xf>
    <xf numFmtId="177" fontId="4" fillId="2" borderId="120" xfId="0" applyNumberFormat="1" applyFont="1" applyFill="1" applyBorder="1" applyAlignment="1" applyProtection="1">
      <alignment vertical="center"/>
      <protection locked="0" hidden="1"/>
    </xf>
    <xf numFmtId="177" fontId="4" fillId="2" borderId="121" xfId="0" applyNumberFormat="1" applyFont="1" applyFill="1" applyBorder="1" applyAlignment="1" applyProtection="1">
      <alignment vertical="center"/>
      <protection locked="0" hidden="1"/>
    </xf>
    <xf numFmtId="177" fontId="4" fillId="2" borderId="55" xfId="0" applyNumberFormat="1" applyFont="1" applyFill="1" applyBorder="1" applyAlignment="1" applyProtection="1">
      <alignment horizontal="center" vertical="center"/>
      <protection locked="0" hidden="1"/>
    </xf>
    <xf numFmtId="177" fontId="4" fillId="2" borderId="39" xfId="0" applyNumberFormat="1" applyFont="1" applyFill="1" applyBorder="1" applyAlignment="1" applyProtection="1">
      <alignment horizontal="center" vertical="center"/>
      <protection locked="0" hidden="1"/>
    </xf>
    <xf numFmtId="178" fontId="5" fillId="0" borderId="0" xfId="0" applyNumberFormat="1" applyFont="1" applyAlignment="1" applyProtection="1">
      <alignment horizontal="center" vertical="center"/>
      <protection hidden="1"/>
    </xf>
    <xf numFmtId="0" fontId="4" fillId="0" borderId="55" xfId="0" applyFont="1" applyBorder="1" applyAlignment="1" applyProtection="1">
      <alignment horizontal="center" vertical="center"/>
      <protection hidden="1"/>
    </xf>
    <xf numFmtId="0" fontId="4" fillId="0" borderId="39" xfId="0" applyFont="1" applyBorder="1" applyAlignment="1" applyProtection="1">
      <alignment horizontal="center" vertical="center"/>
      <protection hidden="1"/>
    </xf>
    <xf numFmtId="0" fontId="4" fillId="10" borderId="55" xfId="0" applyFont="1" applyFill="1" applyBorder="1" applyAlignment="1" applyProtection="1">
      <alignment horizontal="center" vertical="center"/>
      <protection hidden="1"/>
    </xf>
    <xf numFmtId="0" fontId="4" fillId="10" borderId="39" xfId="0" applyFont="1" applyFill="1" applyBorder="1" applyAlignment="1" applyProtection="1">
      <alignment horizontal="center" vertical="center"/>
      <protection hidden="1"/>
    </xf>
    <xf numFmtId="0" fontId="4" fillId="10" borderId="91" xfId="0" applyFont="1" applyFill="1" applyBorder="1" applyAlignment="1" applyProtection="1">
      <alignment horizontal="center" vertical="center"/>
      <protection hidden="1"/>
    </xf>
    <xf numFmtId="0" fontId="4" fillId="10" borderId="92" xfId="0" applyFont="1" applyFill="1" applyBorder="1" applyAlignment="1" applyProtection="1">
      <alignment horizontal="center" vertical="center"/>
      <protection hidden="1"/>
    </xf>
    <xf numFmtId="0" fontId="33" fillId="3" borderId="0" xfId="0" applyFont="1" applyFill="1" applyAlignment="1" applyProtection="1">
      <alignment horizontal="center" vertical="center"/>
      <protection hidden="1"/>
    </xf>
    <xf numFmtId="0" fontId="4" fillId="10" borderId="6" xfId="0" applyFont="1" applyFill="1" applyBorder="1" applyAlignment="1" applyProtection="1">
      <alignment horizontal="center" vertical="center"/>
      <protection hidden="1"/>
    </xf>
    <xf numFmtId="0" fontId="4" fillId="10" borderId="35" xfId="0" applyFont="1" applyFill="1" applyBorder="1" applyAlignment="1" applyProtection="1">
      <alignment horizontal="center" vertical="center"/>
      <protection hidden="1"/>
    </xf>
    <xf numFmtId="0" fontId="33" fillId="3" borderId="0" xfId="0" applyFont="1" applyFill="1" applyAlignment="1" applyProtection="1">
      <alignment horizontal="center"/>
      <protection hidden="1"/>
    </xf>
    <xf numFmtId="0" fontId="4" fillId="0" borderId="55"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hidden="1"/>
    </xf>
    <xf numFmtId="0" fontId="22" fillId="0" borderId="39" xfId="0" applyFont="1" applyBorder="1" applyAlignment="1" applyProtection="1">
      <alignment horizontal="center" vertical="center"/>
      <protection hidden="1"/>
    </xf>
    <xf numFmtId="0" fontId="19" fillId="0" borderId="39" xfId="0" applyFont="1" applyBorder="1" applyAlignment="1" applyProtection="1">
      <alignment horizontal="center" vertical="center"/>
      <protection hidden="1"/>
    </xf>
    <xf numFmtId="56" fontId="33" fillId="3" borderId="0" xfId="0" applyNumberFormat="1" applyFont="1" applyFill="1" applyAlignment="1" applyProtection="1">
      <alignment horizontal="center" vertical="center"/>
      <protection hidden="1"/>
    </xf>
    <xf numFmtId="178" fontId="27" fillId="2" borderId="0" xfId="0" applyNumberFormat="1" applyFont="1" applyFill="1" applyAlignment="1" applyProtection="1">
      <alignment horizontal="center"/>
      <protection hidden="1"/>
    </xf>
    <xf numFmtId="178" fontId="5" fillId="2" borderId="0" xfId="0" applyNumberFormat="1" applyFont="1" applyFill="1" applyAlignment="1" applyProtection="1">
      <alignment horizontal="center" vertical="center"/>
      <protection hidden="1"/>
    </xf>
    <xf numFmtId="0" fontId="7" fillId="2" borderId="40" xfId="0" applyFont="1" applyFill="1" applyBorder="1" applyAlignment="1" applyProtection="1">
      <alignment horizontal="center" vertical="center"/>
      <protection hidden="1"/>
    </xf>
    <xf numFmtId="0" fontId="7" fillId="2" borderId="41" xfId="0" applyFont="1" applyFill="1" applyBorder="1" applyAlignment="1" applyProtection="1">
      <alignment horizontal="center" vertical="center"/>
      <protection hidden="1"/>
    </xf>
    <xf numFmtId="0" fontId="34" fillId="2" borderId="96" xfId="0" applyFont="1" applyFill="1" applyBorder="1" applyAlignment="1" applyProtection="1">
      <alignment horizontal="center" vertical="center"/>
      <protection locked="0"/>
    </xf>
    <xf numFmtId="0" fontId="34" fillId="2" borderId="97"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26" fillId="2" borderId="40" xfId="0" applyFont="1" applyFill="1" applyBorder="1" applyAlignment="1" applyProtection="1">
      <alignment horizontal="center" vertical="center"/>
      <protection hidden="1"/>
    </xf>
    <xf numFmtId="0" fontId="26" fillId="2" borderId="41" xfId="0" applyFont="1" applyFill="1" applyBorder="1" applyAlignment="1" applyProtection="1">
      <alignment horizontal="center" vertical="center"/>
      <protection hidden="1"/>
    </xf>
    <xf numFmtId="0" fontId="34" fillId="0" borderId="41" xfId="0" applyFont="1" applyBorder="1" applyAlignment="1" applyProtection="1">
      <alignment horizontal="center" vertical="center"/>
      <protection locked="0"/>
    </xf>
    <xf numFmtId="0" fontId="4" fillId="0" borderId="55" xfId="0" applyFont="1" applyBorder="1" applyAlignment="1">
      <alignment horizontal="center" vertical="center"/>
    </xf>
    <xf numFmtId="0" fontId="4" fillId="0" borderId="39" xfId="0" applyFont="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11" fillId="0" borderId="3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8" fillId="0" borderId="41" xfId="0" applyFont="1" applyBorder="1" applyAlignment="1" applyProtection="1">
      <alignment horizontal="center" vertical="center"/>
      <protection hidden="1"/>
    </xf>
    <xf numFmtId="0" fontId="4" fillId="0" borderId="4" xfId="0" applyFont="1" applyBorder="1" applyAlignment="1">
      <alignment horizontal="center" vertical="center"/>
    </xf>
    <xf numFmtId="0" fontId="4" fillId="0" borderId="5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6"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19" fillId="2" borderId="0" xfId="0" applyFont="1" applyFill="1" applyAlignment="1" applyProtection="1">
      <alignment horizontal="left"/>
      <protection hidden="1"/>
    </xf>
    <xf numFmtId="0" fontId="22" fillId="2" borderId="0" xfId="0" applyFont="1" applyFill="1" applyAlignment="1" applyProtection="1">
      <alignment horizontal="left"/>
      <protection hidden="1"/>
    </xf>
    <xf numFmtId="56" fontId="28" fillId="2" borderId="1" xfId="0" applyNumberFormat="1" applyFont="1" applyFill="1" applyBorder="1" applyAlignment="1" applyProtection="1">
      <alignment horizontal="center" vertical="center"/>
      <protection hidden="1"/>
    </xf>
    <xf numFmtId="0" fontId="28" fillId="2" borderId="1"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hidden="1"/>
    </xf>
    <xf numFmtId="0" fontId="4" fillId="2" borderId="39" xfId="0" applyFont="1" applyFill="1" applyBorder="1" applyAlignment="1" applyProtection="1">
      <alignment horizontal="center" vertical="center"/>
      <protection hidden="1"/>
    </xf>
    <xf numFmtId="0" fontId="11" fillId="2" borderId="29"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4" fillId="7" borderId="29" xfId="0" applyFont="1" applyFill="1" applyBorder="1" applyAlignment="1" applyProtection="1">
      <alignment horizontal="center" vertical="center"/>
      <protection hidden="1"/>
    </xf>
    <xf numFmtId="0" fontId="4" fillId="7" borderId="31" xfId="0" applyFont="1" applyFill="1" applyBorder="1" applyAlignment="1" applyProtection="1">
      <alignment horizontal="center" vertical="center"/>
      <protection hidden="1"/>
    </xf>
    <xf numFmtId="0" fontId="4" fillId="7" borderId="6" xfId="0" applyFont="1" applyFill="1" applyBorder="1" applyAlignment="1" applyProtection="1">
      <alignment horizontal="center" vertical="center"/>
      <protection hidden="1"/>
    </xf>
    <xf numFmtId="0" fontId="4" fillId="7" borderId="35" xfId="0" applyFont="1" applyFill="1" applyBorder="1" applyAlignment="1" applyProtection="1">
      <alignment horizontal="center" vertical="center"/>
      <protection hidden="1"/>
    </xf>
    <xf numFmtId="0" fontId="4" fillId="2" borderId="91" xfId="0" applyFont="1" applyFill="1" applyBorder="1" applyAlignment="1" applyProtection="1">
      <alignment horizontal="center" vertical="center"/>
      <protection hidden="1"/>
    </xf>
    <xf numFmtId="0" fontId="4" fillId="2" borderId="92"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4" fillId="2" borderId="55"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4" fillId="7" borderId="91" xfId="0" applyFont="1" applyFill="1" applyBorder="1" applyAlignment="1" applyProtection="1">
      <alignment horizontal="center" vertical="center"/>
      <protection hidden="1"/>
    </xf>
    <xf numFmtId="0" fontId="4" fillId="7" borderId="92" xfId="0" applyFont="1" applyFill="1" applyBorder="1" applyAlignment="1" applyProtection="1">
      <alignment horizontal="center" vertical="center"/>
      <protection hidden="1"/>
    </xf>
    <xf numFmtId="0" fontId="4" fillId="7" borderId="29" xfId="0" applyFont="1" applyFill="1" applyBorder="1" applyAlignment="1" applyProtection="1">
      <alignment horizontal="center" vertical="center" wrapText="1"/>
      <protection hidden="1"/>
    </xf>
    <xf numFmtId="0" fontId="4" fillId="7" borderId="55" xfId="0" applyFont="1" applyFill="1" applyBorder="1" applyAlignment="1" applyProtection="1">
      <alignment horizontal="center" vertical="center"/>
      <protection hidden="1"/>
    </xf>
    <xf numFmtId="0" fontId="4" fillId="7" borderId="39" xfId="0" applyFont="1" applyFill="1" applyBorder="1" applyAlignment="1" applyProtection="1">
      <alignment horizontal="center" vertical="center"/>
      <protection hidden="1"/>
    </xf>
    <xf numFmtId="0" fontId="34" fillId="2" borderId="34" xfId="0" applyFont="1" applyFill="1" applyBorder="1" applyAlignment="1" applyProtection="1">
      <alignment horizontal="center" vertical="center"/>
      <protection hidden="1"/>
    </xf>
    <xf numFmtId="0" fontId="20" fillId="2" borderId="29" xfId="0" applyFont="1" applyFill="1" applyBorder="1" applyAlignment="1" applyProtection="1">
      <alignment horizontal="center" vertical="center"/>
      <protection hidden="1"/>
    </xf>
    <xf numFmtId="0" fontId="20" fillId="2" borderId="31" xfId="0" applyFont="1" applyFill="1" applyBorder="1" applyAlignment="1" applyProtection="1">
      <alignment horizontal="center" vertical="center"/>
      <protection hidden="1"/>
    </xf>
    <xf numFmtId="0" fontId="20" fillId="2" borderId="6" xfId="0" applyFont="1" applyFill="1" applyBorder="1" applyAlignment="1" applyProtection="1">
      <alignment horizontal="center" vertical="center"/>
      <protection hidden="1"/>
    </xf>
    <xf numFmtId="0" fontId="20" fillId="2" borderId="35"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0" fontId="21" fillId="2" borderId="35" xfId="0" applyFont="1" applyFill="1" applyBorder="1" applyAlignment="1" applyProtection="1">
      <alignment horizontal="center" vertical="center"/>
      <protection hidden="1"/>
    </xf>
    <xf numFmtId="0" fontId="19" fillId="2" borderId="55" xfId="0" applyFont="1" applyFill="1" applyBorder="1" applyAlignment="1" applyProtection="1">
      <alignment horizontal="center" vertical="center"/>
      <protection hidden="1"/>
    </xf>
    <xf numFmtId="0" fontId="19" fillId="2" borderId="39" xfId="0" applyFont="1" applyFill="1" applyBorder="1" applyAlignment="1" applyProtection="1">
      <alignment horizontal="center" vertical="center"/>
      <protection hidden="1"/>
    </xf>
    <xf numFmtId="0" fontId="4" fillId="2" borderId="58" xfId="0" applyFont="1" applyFill="1" applyBorder="1" applyAlignment="1" applyProtection="1">
      <alignment horizontal="center" vertical="center"/>
      <protection hidden="1"/>
    </xf>
    <xf numFmtId="0" fontId="4" fillId="2" borderId="59" xfId="0" applyFont="1" applyFill="1" applyBorder="1" applyAlignment="1" applyProtection="1">
      <alignment horizontal="center" vertical="center"/>
      <protection hidden="1"/>
    </xf>
    <xf numFmtId="0" fontId="4" fillId="2" borderId="60" xfId="0" applyFont="1" applyFill="1" applyBorder="1" applyAlignment="1" applyProtection="1">
      <alignment horizontal="left" vertical="center" indent="1"/>
      <protection hidden="1"/>
    </xf>
    <xf numFmtId="0" fontId="4" fillId="2" borderId="61" xfId="0" applyFont="1" applyFill="1" applyBorder="1" applyAlignment="1" applyProtection="1">
      <alignment horizontal="left" vertical="center" indent="1"/>
      <protection hidden="1"/>
    </xf>
    <xf numFmtId="0" fontId="4" fillId="2" borderId="62" xfId="0" applyFont="1" applyFill="1" applyBorder="1" applyAlignment="1" applyProtection="1">
      <alignment horizontal="left" vertical="center" indent="1"/>
      <protection hidden="1"/>
    </xf>
    <xf numFmtId="0" fontId="4" fillId="2" borderId="63" xfId="0" applyFont="1" applyFill="1" applyBorder="1" applyAlignment="1" applyProtection="1">
      <alignment horizontal="left" vertical="center" indent="1"/>
      <protection hidden="1"/>
    </xf>
    <xf numFmtId="0" fontId="4" fillId="2" borderId="64" xfId="0" applyFont="1" applyFill="1" applyBorder="1" applyAlignment="1" applyProtection="1">
      <alignment horizontal="left" vertical="center" indent="1"/>
      <protection hidden="1"/>
    </xf>
    <xf numFmtId="0" fontId="4" fillId="2" borderId="65" xfId="0" applyFont="1" applyFill="1" applyBorder="1" applyAlignment="1" applyProtection="1">
      <alignment horizontal="left" vertical="center" indent="1"/>
      <protection hidden="1"/>
    </xf>
    <xf numFmtId="0" fontId="4" fillId="2" borderId="66" xfId="0" applyFont="1" applyFill="1" applyBorder="1" applyAlignment="1" applyProtection="1">
      <alignment horizontal="left" vertical="center" indent="1"/>
      <protection hidden="1"/>
    </xf>
    <xf numFmtId="0" fontId="4" fillId="2" borderId="67" xfId="0" applyFont="1" applyFill="1" applyBorder="1" applyAlignment="1" applyProtection="1">
      <alignment horizontal="left" vertical="center" indent="1"/>
      <protection hidden="1"/>
    </xf>
    <xf numFmtId="3" fontId="4" fillId="2" borderId="68" xfId="0" applyNumberFormat="1" applyFont="1" applyFill="1" applyBorder="1" applyAlignment="1" applyProtection="1">
      <alignment horizontal="center" vertical="center"/>
      <protection hidden="1"/>
    </xf>
    <xf numFmtId="3" fontId="4" fillId="2" borderId="69" xfId="0" applyNumberFormat="1" applyFont="1" applyFill="1" applyBorder="1" applyAlignment="1" applyProtection="1">
      <alignment horizontal="center" vertical="center"/>
      <protection hidden="1"/>
    </xf>
    <xf numFmtId="3" fontId="4" fillId="2" borderId="73" xfId="0" applyNumberFormat="1" applyFont="1" applyFill="1" applyBorder="1" applyAlignment="1" applyProtection="1">
      <alignment horizontal="center" vertical="center"/>
      <protection hidden="1"/>
    </xf>
    <xf numFmtId="0" fontId="4" fillId="2" borderId="74" xfId="0" applyFont="1" applyFill="1" applyBorder="1" applyAlignment="1" applyProtection="1">
      <alignment horizontal="left" vertical="center" indent="1"/>
      <protection hidden="1"/>
    </xf>
    <xf numFmtId="0" fontId="4" fillId="2" borderId="75" xfId="0" applyFont="1" applyFill="1" applyBorder="1" applyAlignment="1" applyProtection="1">
      <alignment horizontal="left" vertical="center" indent="1"/>
      <protection hidden="1"/>
    </xf>
    <xf numFmtId="0" fontId="4" fillId="2" borderId="70" xfId="0" applyFont="1" applyFill="1" applyBorder="1" applyAlignment="1" applyProtection="1">
      <alignment horizontal="center" vertical="center"/>
      <protection hidden="1"/>
    </xf>
    <xf numFmtId="0" fontId="4" fillId="2" borderId="71" xfId="0" applyFont="1" applyFill="1" applyBorder="1" applyAlignment="1" applyProtection="1">
      <alignment horizontal="center" vertical="center"/>
      <protection hidden="1"/>
    </xf>
    <xf numFmtId="0" fontId="4" fillId="2" borderId="72" xfId="0" applyFont="1" applyFill="1" applyBorder="1" applyAlignment="1" applyProtection="1">
      <alignment horizontal="left" vertical="center" indent="1"/>
      <protection hidden="1"/>
    </xf>
    <xf numFmtId="0" fontId="4" fillId="2" borderId="18" xfId="0" applyFont="1" applyFill="1" applyBorder="1" applyAlignment="1" applyProtection="1">
      <alignment horizontal="left" vertical="center" indent="1"/>
      <protection hidden="1"/>
    </xf>
    <xf numFmtId="0" fontId="4" fillId="2" borderId="84" xfId="0" applyFont="1" applyFill="1" applyBorder="1" applyAlignment="1" applyProtection="1">
      <alignment horizontal="center" vertical="center"/>
      <protection hidden="1"/>
    </xf>
    <xf numFmtId="0" fontId="4" fillId="2" borderId="55" xfId="0" applyFont="1" applyFill="1" applyBorder="1" applyAlignment="1" applyProtection="1">
      <alignment horizontal="left" vertical="center" indent="1"/>
      <protection hidden="1"/>
    </xf>
    <xf numFmtId="0" fontId="4" fillId="2" borderId="29" xfId="0" applyFont="1" applyFill="1" applyBorder="1" applyAlignment="1" applyProtection="1">
      <alignment horizontal="left" vertical="center" indent="1"/>
      <protection hidden="1"/>
    </xf>
    <xf numFmtId="0" fontId="4" fillId="2" borderId="85" xfId="0" applyFont="1" applyFill="1" applyBorder="1" applyAlignment="1" applyProtection="1">
      <alignment horizontal="left" vertical="center" indent="1"/>
      <protection hidden="1"/>
    </xf>
    <xf numFmtId="0" fontId="4" fillId="2" borderId="86" xfId="0" applyFont="1" applyFill="1" applyBorder="1" applyAlignment="1" applyProtection="1">
      <alignment horizontal="left" vertical="center" indent="1"/>
      <protection hidden="1"/>
    </xf>
    <xf numFmtId="0" fontId="4" fillId="2" borderId="87" xfId="0" applyFont="1" applyFill="1" applyBorder="1" applyAlignment="1" applyProtection="1">
      <alignment horizontal="left" vertical="center" indent="1"/>
      <protection hidden="1"/>
    </xf>
    <xf numFmtId="0" fontId="4" fillId="2" borderId="88" xfId="0" applyFont="1" applyFill="1" applyBorder="1" applyAlignment="1" applyProtection="1">
      <alignment horizontal="left" vertical="center" indent="1"/>
      <protection hidden="1"/>
    </xf>
    <xf numFmtId="0" fontId="4" fillId="2" borderId="4" xfId="0" applyFont="1" applyFill="1" applyBorder="1" applyAlignment="1" applyProtection="1">
      <alignment horizontal="center" vertical="center"/>
      <protection locked="0"/>
    </xf>
    <xf numFmtId="0" fontId="4" fillId="2" borderId="57" xfId="0" applyFont="1" applyFill="1" applyBorder="1" applyAlignment="1" applyProtection="1">
      <alignment horizontal="center" vertical="center"/>
      <protection locked="0"/>
    </xf>
    <xf numFmtId="3" fontId="4" fillId="2" borderId="76" xfId="0" applyNumberFormat="1" applyFont="1" applyFill="1" applyBorder="1" applyAlignment="1" applyProtection="1">
      <alignment horizontal="center" vertical="center"/>
      <protection hidden="1"/>
    </xf>
    <xf numFmtId="0" fontId="4" fillId="2" borderId="79" xfId="0" applyFont="1" applyFill="1" applyBorder="1" applyAlignment="1" applyProtection="1">
      <alignment horizontal="center"/>
      <protection hidden="1"/>
    </xf>
    <xf numFmtId="0" fontId="4" fillId="2" borderId="80" xfId="0" applyFont="1" applyFill="1" applyBorder="1" applyAlignment="1" applyProtection="1">
      <alignment horizontal="center"/>
      <protection hidden="1"/>
    </xf>
    <xf numFmtId="0" fontId="4" fillId="2" borderId="81" xfId="0" applyFont="1" applyFill="1" applyBorder="1" applyAlignment="1" applyProtection="1">
      <alignment horizontal="center"/>
      <protection hidden="1"/>
    </xf>
    <xf numFmtId="0" fontId="4" fillId="2" borderId="82" xfId="0" applyFont="1" applyFill="1" applyBorder="1" applyAlignment="1" applyProtection="1">
      <alignment horizontal="center"/>
      <protection hidden="1"/>
    </xf>
    <xf numFmtId="0" fontId="4" fillId="2" borderId="77" xfId="0" applyFont="1" applyFill="1" applyBorder="1" applyAlignment="1" applyProtection="1">
      <alignment horizontal="center" vertical="center"/>
      <protection hidden="1"/>
    </xf>
    <xf numFmtId="0" fontId="4" fillId="2" borderId="78" xfId="0" applyFont="1" applyFill="1" applyBorder="1" applyAlignment="1" applyProtection="1">
      <alignment horizontal="center" vertical="center"/>
      <protection hidden="1"/>
    </xf>
    <xf numFmtId="0" fontId="8" fillId="2" borderId="22" xfId="0" applyFont="1" applyFill="1" applyBorder="1" applyAlignment="1" applyProtection="1">
      <alignment horizontal="center" vertical="center"/>
      <protection locked="0"/>
    </xf>
    <xf numFmtId="0" fontId="8" fillId="2" borderId="83" xfId="0" applyFont="1" applyFill="1" applyBorder="1" applyAlignment="1" applyProtection="1">
      <alignment horizontal="center" vertical="center"/>
      <protection locked="0"/>
    </xf>
    <xf numFmtId="41" fontId="37" fillId="5" borderId="30" xfId="3" applyFont="1" applyFill="1" applyBorder="1" applyAlignment="1" applyProtection="1">
      <alignment horizontal="center" vertical="center"/>
      <protection hidden="1"/>
    </xf>
    <xf numFmtId="41" fontId="37" fillId="5" borderId="34" xfId="3" applyFont="1" applyFill="1" applyBorder="1" applyAlignment="1" applyProtection="1">
      <alignment horizontal="center" vertical="center"/>
      <protection hidden="1"/>
    </xf>
    <xf numFmtId="0" fontId="4" fillId="2" borderId="29"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34"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4" fillId="2" borderId="57" xfId="0" applyFont="1" applyFill="1" applyBorder="1" applyAlignment="1" applyProtection="1">
      <alignment horizontal="center" vertical="center"/>
      <protection hidden="1"/>
    </xf>
    <xf numFmtId="0" fontId="4" fillId="2" borderId="0" xfId="0" applyFont="1" applyFill="1" applyAlignment="1" applyProtection="1">
      <alignment horizontal="left" wrapText="1"/>
      <protection hidden="1"/>
    </xf>
    <xf numFmtId="0" fontId="4" fillId="2" borderId="0" xfId="0" applyFont="1" applyFill="1" applyAlignment="1" applyProtection="1">
      <alignment horizontal="left" vertical="top" wrapText="1"/>
      <protection hidden="1"/>
    </xf>
    <xf numFmtId="0" fontId="11" fillId="2" borderId="20" xfId="0" applyFont="1" applyFill="1" applyBorder="1" applyAlignment="1" applyProtection="1">
      <alignment vertical="center"/>
      <protection hidden="1"/>
    </xf>
    <xf numFmtId="0" fontId="11" fillId="2" borderId="89" xfId="0" applyFont="1" applyFill="1" applyBorder="1" applyAlignment="1" applyProtection="1">
      <alignment vertical="center"/>
      <protection hidden="1"/>
    </xf>
    <xf numFmtId="0" fontId="11" fillId="2" borderId="129" xfId="0" applyFont="1" applyFill="1" applyBorder="1" applyAlignment="1" applyProtection="1">
      <alignment vertical="center"/>
      <protection hidden="1"/>
    </xf>
    <xf numFmtId="0" fontId="11" fillId="2" borderId="130" xfId="0" applyFont="1" applyFill="1" applyBorder="1" applyAlignment="1" applyProtection="1">
      <alignment vertical="center"/>
      <protection hidden="1"/>
    </xf>
    <xf numFmtId="0" fontId="11" fillId="2" borderId="111" xfId="0" applyFont="1" applyFill="1" applyBorder="1" applyAlignment="1" applyProtection="1">
      <alignment horizontal="center" vertical="center"/>
      <protection hidden="1"/>
    </xf>
    <xf numFmtId="0" fontId="11" fillId="2" borderId="112" xfId="0" applyFont="1" applyFill="1" applyBorder="1" applyAlignment="1" applyProtection="1">
      <alignment horizontal="center" vertical="center"/>
      <protection hidden="1"/>
    </xf>
    <xf numFmtId="0" fontId="11" fillId="2" borderId="67" xfId="0" applyFont="1" applyFill="1" applyBorder="1" applyAlignment="1" applyProtection="1">
      <alignment horizontal="center" vertical="center"/>
      <protection hidden="1"/>
    </xf>
    <xf numFmtId="0" fontId="13" fillId="2" borderId="0" xfId="0" applyFont="1" applyFill="1" applyAlignment="1" applyProtection="1">
      <alignment horizontal="left"/>
      <protection hidden="1"/>
    </xf>
    <xf numFmtId="0" fontId="34" fillId="2" borderId="0" xfId="0" applyFont="1" applyFill="1" applyAlignment="1" applyProtection="1">
      <alignment horizontal="center" vertical="center"/>
      <protection hidden="1"/>
    </xf>
    <xf numFmtId="0" fontId="44" fillId="2" borderId="0" xfId="0" applyFont="1" applyFill="1" applyAlignment="1" applyProtection="1">
      <alignment horizontal="center" vertical="center"/>
      <protection hidden="1"/>
    </xf>
    <xf numFmtId="0" fontId="11" fillId="2" borderId="126" xfId="0" applyFont="1" applyFill="1" applyBorder="1" applyAlignment="1" applyProtection="1">
      <alignment horizontal="center" vertical="center"/>
      <protection hidden="1"/>
    </xf>
    <xf numFmtId="0" fontId="11" fillId="2" borderId="127" xfId="0" applyFont="1" applyFill="1" applyBorder="1" applyAlignment="1" applyProtection="1">
      <alignment horizontal="center" vertical="center"/>
      <protection hidden="1"/>
    </xf>
    <xf numFmtId="0" fontId="11" fillId="2" borderId="123" xfId="0" applyFont="1" applyFill="1" applyBorder="1" applyAlignment="1" applyProtection="1">
      <alignment horizontal="center" vertical="center" textRotation="255"/>
      <protection hidden="1"/>
    </xf>
    <xf numFmtId="0" fontId="11" fillId="2" borderId="58" xfId="0" applyFont="1" applyFill="1" applyBorder="1" applyAlignment="1" applyProtection="1">
      <alignment horizontal="center" vertical="center" textRotation="255"/>
      <protection hidden="1"/>
    </xf>
    <xf numFmtId="0" fontId="11" fillId="2" borderId="59" xfId="0" applyFont="1" applyFill="1" applyBorder="1" applyAlignment="1" applyProtection="1">
      <alignment horizontal="center" vertical="center" textRotation="255"/>
      <protection hidden="1"/>
    </xf>
    <xf numFmtId="0" fontId="11" fillId="2" borderId="116" xfId="0" applyFont="1" applyFill="1" applyBorder="1" applyAlignment="1" applyProtection="1">
      <alignment horizontal="center" vertical="center"/>
      <protection hidden="1"/>
    </xf>
    <xf numFmtId="0" fontId="11" fillId="2" borderId="124" xfId="0" applyFont="1" applyFill="1" applyBorder="1" applyAlignment="1" applyProtection="1">
      <alignment horizontal="center" vertical="center"/>
      <protection hidden="1"/>
    </xf>
    <xf numFmtId="0" fontId="11" fillId="2" borderId="36" xfId="0" applyFont="1" applyFill="1" applyBorder="1" applyAlignment="1" applyProtection="1">
      <alignment vertical="center"/>
      <protection hidden="1"/>
    </xf>
    <xf numFmtId="0" fontId="11" fillId="2" borderId="75" xfId="0" applyFont="1" applyFill="1" applyBorder="1" applyAlignment="1" applyProtection="1">
      <alignment vertical="center"/>
      <protection hidden="1"/>
    </xf>
    <xf numFmtId="178" fontId="27" fillId="2" borderId="0" xfId="0" applyNumberFormat="1" applyFont="1" applyFill="1" applyAlignment="1" applyProtection="1">
      <alignment horizontal="center" vertical="center"/>
      <protection hidden="1"/>
    </xf>
    <xf numFmtId="0" fontId="23" fillId="2" borderId="99" xfId="0" applyFont="1" applyFill="1" applyBorder="1" applyAlignment="1" applyProtection="1">
      <alignment horizontal="center" vertical="center"/>
      <protection hidden="1"/>
    </xf>
    <xf numFmtId="0" fontId="23" fillId="2" borderId="100" xfId="0" applyFont="1" applyFill="1" applyBorder="1" applyAlignment="1" applyProtection="1">
      <alignment horizontal="center" vertical="center"/>
      <protection hidden="1"/>
    </xf>
    <xf numFmtId="0" fontId="23" fillId="2" borderId="101" xfId="0" applyFont="1" applyFill="1" applyBorder="1" applyAlignment="1" applyProtection="1">
      <alignment horizontal="center" vertical="center"/>
      <protection hidden="1"/>
    </xf>
    <xf numFmtId="0" fontId="41" fillId="2" borderId="106" xfId="0" applyFont="1" applyFill="1" applyBorder="1" applyAlignment="1" applyProtection="1">
      <alignment horizontal="center" vertical="center"/>
      <protection locked="0"/>
    </xf>
    <xf numFmtId="0" fontId="41" fillId="2" borderId="107" xfId="0" applyFont="1" applyFill="1" applyBorder="1" applyAlignment="1" applyProtection="1">
      <alignment horizontal="center" vertical="center"/>
      <protection locked="0"/>
    </xf>
    <xf numFmtId="0" fontId="41" fillId="2" borderId="104" xfId="0" applyFont="1" applyFill="1" applyBorder="1" applyAlignment="1" applyProtection="1">
      <alignment horizontal="center" vertical="center"/>
      <protection locked="0"/>
    </xf>
    <xf numFmtId="0" fontId="41" fillId="2" borderId="1" xfId="0" applyFont="1" applyFill="1" applyBorder="1" applyAlignment="1" applyProtection="1">
      <alignment horizontal="center" vertical="center"/>
      <protection locked="0"/>
    </xf>
    <xf numFmtId="0" fontId="41" fillId="2" borderId="108" xfId="0" applyFont="1" applyFill="1" applyBorder="1" applyAlignment="1" applyProtection="1">
      <alignment horizontal="center" vertical="center"/>
      <protection locked="0"/>
    </xf>
    <xf numFmtId="0" fontId="41" fillId="2" borderId="105" xfId="0" applyFont="1" applyFill="1" applyBorder="1" applyAlignment="1" applyProtection="1">
      <alignment horizontal="center" vertical="center"/>
      <protection locked="0"/>
    </xf>
    <xf numFmtId="0" fontId="39" fillId="2" borderId="99" xfId="0" applyFont="1" applyFill="1" applyBorder="1" applyAlignment="1" applyProtection="1">
      <alignment horizontal="center" vertical="center"/>
      <protection hidden="1"/>
    </xf>
    <xf numFmtId="0" fontId="39" fillId="2" borderId="100" xfId="0" applyFont="1" applyFill="1" applyBorder="1" applyAlignment="1" applyProtection="1">
      <alignment horizontal="center" vertical="center"/>
      <protection hidden="1"/>
    </xf>
    <xf numFmtId="0" fontId="23" fillId="2" borderId="100" xfId="0" applyFont="1" applyFill="1" applyBorder="1" applyAlignment="1" applyProtection="1">
      <alignment horizontal="center"/>
      <protection hidden="1"/>
    </xf>
    <xf numFmtId="0" fontId="23" fillId="2" borderId="101" xfId="0" applyFont="1" applyFill="1" applyBorder="1" applyAlignment="1" applyProtection="1">
      <alignment horizontal="center"/>
      <protection hidden="1"/>
    </xf>
    <xf numFmtId="0" fontId="40" fillId="2" borderId="102" xfId="0" applyFont="1" applyFill="1" applyBorder="1" applyAlignment="1" applyProtection="1">
      <alignment horizontal="center" vertical="center"/>
      <protection locked="0"/>
    </xf>
    <xf numFmtId="0" fontId="40" fillId="2" borderId="39" xfId="0" applyFont="1" applyFill="1" applyBorder="1" applyAlignment="1" applyProtection="1">
      <alignment horizontal="center" vertical="center"/>
      <protection locked="0"/>
    </xf>
    <xf numFmtId="0" fontId="40" fillId="2" borderId="104" xfId="0" applyFont="1" applyFill="1" applyBorder="1" applyAlignment="1" applyProtection="1">
      <alignment horizontal="center" vertical="center"/>
      <protection locked="0"/>
    </xf>
    <xf numFmtId="0" fontId="40" fillId="2" borderId="1" xfId="0" applyFont="1" applyFill="1" applyBorder="1" applyAlignment="1" applyProtection="1">
      <alignment horizontal="center" vertical="center"/>
      <protection locked="0"/>
    </xf>
    <xf numFmtId="0" fontId="40" fillId="2" borderId="84" xfId="0" applyFont="1" applyFill="1" applyBorder="1" applyAlignment="1" applyProtection="1">
      <alignment horizontal="center" vertical="center"/>
      <protection locked="0"/>
    </xf>
    <xf numFmtId="0" fontId="40" fillId="2" borderId="55" xfId="0" applyFont="1" applyFill="1" applyBorder="1" applyAlignment="1" applyProtection="1">
      <alignment horizontal="center" vertical="center"/>
      <protection locked="0"/>
    </xf>
    <xf numFmtId="0" fontId="23" fillId="2" borderId="39" xfId="0" applyFont="1" applyFill="1" applyBorder="1" applyAlignment="1" applyProtection="1">
      <alignment horizontal="center" vertical="center"/>
      <protection locked="0"/>
    </xf>
    <xf numFmtId="0" fontId="23" fillId="2" borderId="1" xfId="0" applyFont="1" applyFill="1" applyBorder="1" applyAlignment="1" applyProtection="1">
      <alignment horizontal="center" vertical="center"/>
      <protection locked="0"/>
    </xf>
    <xf numFmtId="0" fontId="23" fillId="2" borderId="55" xfId="0" applyFont="1" applyFill="1" applyBorder="1" applyAlignment="1" applyProtection="1">
      <alignment horizontal="center" vertical="center"/>
      <protection locked="0"/>
    </xf>
    <xf numFmtId="0" fontId="23" fillId="2" borderId="39" xfId="0" applyFont="1" applyFill="1" applyBorder="1" applyAlignment="1" applyProtection="1">
      <alignment horizontal="center"/>
      <protection locked="0"/>
    </xf>
    <xf numFmtId="0" fontId="23" fillId="2" borderId="1" xfId="0" applyFont="1" applyFill="1" applyBorder="1" applyAlignment="1" applyProtection="1">
      <alignment horizontal="center"/>
      <protection locked="0"/>
    </xf>
    <xf numFmtId="0" fontId="23" fillId="2" borderId="55" xfId="0" applyFont="1" applyFill="1" applyBorder="1" applyAlignment="1" applyProtection="1">
      <alignment horizontal="center"/>
      <protection locked="0"/>
    </xf>
    <xf numFmtId="0" fontId="23" fillId="2" borderId="103" xfId="0" applyFont="1" applyFill="1" applyBorder="1" applyAlignment="1" applyProtection="1">
      <alignment horizontal="center"/>
      <protection locked="0"/>
    </xf>
    <xf numFmtId="0" fontId="23" fillId="2" borderId="105" xfId="0" applyFont="1" applyFill="1" applyBorder="1" applyAlignment="1" applyProtection="1">
      <alignment horizontal="center"/>
      <protection locked="0"/>
    </xf>
    <xf numFmtId="0" fontId="23" fillId="2" borderId="98" xfId="0" applyFont="1" applyFill="1" applyBorder="1" applyAlignment="1" applyProtection="1">
      <alignment horizontal="center"/>
      <protection locked="0"/>
    </xf>
    <xf numFmtId="0" fontId="23" fillId="2" borderId="115" xfId="0" applyFont="1" applyFill="1" applyBorder="1" applyAlignment="1" applyProtection="1">
      <alignment horizontal="center" vertical="center"/>
      <protection hidden="1"/>
    </xf>
    <xf numFmtId="0" fontId="23" fillId="2" borderId="116" xfId="0" applyFont="1" applyFill="1" applyBorder="1" applyAlignment="1" applyProtection="1">
      <alignment horizontal="center" vertical="center"/>
      <protection hidden="1"/>
    </xf>
    <xf numFmtId="0" fontId="23" fillId="2" borderId="117" xfId="0" applyFont="1" applyFill="1" applyBorder="1" applyAlignment="1" applyProtection="1">
      <alignment horizontal="center" vertical="center"/>
      <protection hidden="1"/>
    </xf>
    <xf numFmtId="0" fontId="41" fillId="2" borderId="37" xfId="0" applyFont="1" applyFill="1" applyBorder="1" applyAlignment="1" applyProtection="1">
      <alignment horizontal="center" vertical="center"/>
      <protection locked="0"/>
    </xf>
    <xf numFmtId="0" fontId="41" fillId="2" borderId="0" xfId="0" applyFont="1" applyFill="1" applyAlignment="1" applyProtection="1">
      <alignment horizontal="center" vertical="center"/>
      <protection locked="0"/>
    </xf>
    <xf numFmtId="0" fontId="41" fillId="2" borderId="33" xfId="0" applyFont="1" applyFill="1" applyBorder="1" applyAlignment="1" applyProtection="1">
      <alignment horizontal="center" vertical="center"/>
      <protection locked="0"/>
    </xf>
    <xf numFmtId="0" fontId="41" fillId="2" borderId="111" xfId="0" applyFont="1" applyFill="1" applyBorder="1" applyAlignment="1" applyProtection="1">
      <alignment horizontal="center" vertical="center"/>
      <protection locked="0"/>
    </xf>
    <xf numFmtId="0" fontId="41" fillId="2" borderId="112" xfId="0" applyFont="1" applyFill="1" applyBorder="1" applyAlignment="1" applyProtection="1">
      <alignment horizontal="center" vertical="center"/>
      <protection locked="0"/>
    </xf>
    <xf numFmtId="0" fontId="41" fillId="2" borderId="113" xfId="0" applyFont="1" applyFill="1" applyBorder="1" applyAlignment="1" applyProtection="1">
      <alignment horizontal="center" vertical="center"/>
      <protection locked="0"/>
    </xf>
    <xf numFmtId="0" fontId="41" fillId="2" borderId="39" xfId="0" applyFont="1" applyFill="1" applyBorder="1" applyAlignment="1" applyProtection="1">
      <alignment horizontal="center" vertical="center"/>
      <protection locked="0"/>
    </xf>
    <xf numFmtId="0" fontId="41" fillId="2" borderId="103" xfId="0" applyFont="1" applyFill="1" applyBorder="1" applyAlignment="1" applyProtection="1">
      <alignment horizontal="center" vertical="center"/>
      <protection locked="0"/>
    </xf>
    <xf numFmtId="0" fontId="41" fillId="2" borderId="13" xfId="0" applyFont="1" applyFill="1" applyBorder="1" applyAlignment="1" applyProtection="1">
      <alignment horizontal="center" vertical="center"/>
      <protection locked="0"/>
    </xf>
    <xf numFmtId="0" fontId="41" fillId="2" borderId="14" xfId="0" applyFont="1" applyFill="1" applyBorder="1" applyAlignment="1" applyProtection="1">
      <alignment horizontal="center" vertical="center"/>
      <protection locked="0"/>
    </xf>
    <xf numFmtId="0" fontId="35" fillId="2" borderId="112" xfId="0" applyFont="1" applyFill="1" applyBorder="1" applyAlignment="1" applyProtection="1">
      <alignment horizontal="center" vertical="center"/>
      <protection hidden="1"/>
    </xf>
    <xf numFmtId="0" fontId="42" fillId="2" borderId="37" xfId="0" applyFont="1" applyFill="1" applyBorder="1" applyAlignment="1" applyProtection="1">
      <alignment horizontal="center" vertical="center" wrapText="1"/>
      <protection hidden="1"/>
    </xf>
    <xf numFmtId="0" fontId="42" fillId="2" borderId="0" xfId="0" applyFont="1" applyFill="1" applyAlignment="1" applyProtection="1">
      <alignment horizontal="center" vertical="center"/>
      <protection hidden="1"/>
    </xf>
    <xf numFmtId="0" fontId="42" fillId="2" borderId="37" xfId="0" applyFont="1" applyFill="1" applyBorder="1" applyAlignment="1" applyProtection="1">
      <alignment horizontal="center" vertical="center"/>
      <protection hidden="1"/>
    </xf>
    <xf numFmtId="0" fontId="42" fillId="2" borderId="111" xfId="0" applyFont="1" applyFill="1" applyBorder="1" applyAlignment="1" applyProtection="1">
      <alignment horizontal="center" vertical="center"/>
      <protection hidden="1"/>
    </xf>
    <xf numFmtId="0" fontId="42" fillId="2" borderId="112" xfId="0" applyFont="1" applyFill="1" applyBorder="1" applyAlignment="1" applyProtection="1">
      <alignment horizontal="center" vertical="center"/>
      <protection hidden="1"/>
    </xf>
    <xf numFmtId="0" fontId="41" fillId="2" borderId="109" xfId="0" applyFont="1" applyFill="1" applyBorder="1" applyAlignment="1" applyProtection="1">
      <alignment horizontal="center" vertical="center"/>
      <protection hidden="1"/>
    </xf>
    <xf numFmtId="0" fontId="41" fillId="2" borderId="110" xfId="0" applyFont="1" applyFill="1" applyBorder="1" applyAlignment="1" applyProtection="1">
      <alignment horizontal="center" vertical="center"/>
      <protection hidden="1"/>
    </xf>
    <xf numFmtId="0" fontId="41" fillId="2" borderId="32" xfId="0" applyFont="1" applyFill="1" applyBorder="1" applyAlignment="1" applyProtection="1">
      <alignment horizontal="center" vertical="center"/>
      <protection locked="0"/>
    </xf>
    <xf numFmtId="0" fontId="41" fillId="2" borderId="63" xfId="0" applyFont="1" applyFill="1" applyBorder="1" applyAlignment="1" applyProtection="1">
      <alignment horizontal="center" vertical="center"/>
      <protection locked="0"/>
    </xf>
    <xf numFmtId="0" fontId="41" fillId="2" borderId="27" xfId="0" applyFont="1" applyFill="1" applyBorder="1" applyAlignment="1" applyProtection="1">
      <alignment horizontal="center" vertical="center"/>
      <protection locked="0"/>
    </xf>
    <xf numFmtId="0" fontId="41" fillId="2" borderId="114" xfId="0" applyFont="1" applyFill="1" applyBorder="1" applyAlignment="1" applyProtection="1">
      <alignment horizontal="center" vertical="center"/>
      <protection locked="0"/>
    </xf>
  </cellXfs>
  <cellStyles count="5">
    <cellStyle name="ハイパーリンク" xfId="1" builtinId="8"/>
    <cellStyle name="ハイパーリンク 2" xfId="2" xr:uid="{00000000-0005-0000-0000-000001000000}"/>
    <cellStyle name="桁区切り" xfId="3" builtinId="6"/>
    <cellStyle name="桁区切り 2" xfId="4" xr:uid="{00000000-0005-0000-0000-000003000000}"/>
    <cellStyle name="標準" xfId="0" builtinId="0"/>
  </cellStyles>
  <dxfs count="3">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FD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0</xdr:rowOff>
    </xdr:from>
    <xdr:to>
      <xdr:col>18</xdr:col>
      <xdr:colOff>657225</xdr:colOff>
      <xdr:row>32</xdr:row>
      <xdr:rowOff>152400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547100" y="1092200"/>
          <a:ext cx="6804025" cy="7594600"/>
        </a:xfrm>
        <a:prstGeom prst="rect">
          <a:avLst/>
        </a:prstGeom>
        <a:solidFill>
          <a:schemeClr val="lt1"/>
        </a:solidFill>
        <a:ln w="1587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B2:F26"/>
  <sheetViews>
    <sheetView tabSelected="1" zoomScale="150" zoomScaleNormal="100" workbookViewId="0">
      <selection activeCell="D13" sqref="D13:E13"/>
    </sheetView>
  </sheetViews>
  <sheetFormatPr baseColWidth="10" defaultColWidth="13" defaultRowHeight="19"/>
  <cols>
    <col min="1" max="1" width="4.33203125" style="56" customWidth="1"/>
    <col min="2" max="2" width="13" style="56" customWidth="1"/>
    <col min="3" max="3" width="19.5" style="56" customWidth="1"/>
    <col min="4" max="5" width="24.6640625" style="56" customWidth="1"/>
    <col min="6" max="16384" width="13" style="56"/>
  </cols>
  <sheetData>
    <row r="2" spans="2:6">
      <c r="B2" s="47"/>
      <c r="C2" s="47"/>
      <c r="D2" s="47"/>
      <c r="E2" s="47"/>
      <c r="F2" s="47"/>
    </row>
    <row r="3" spans="2:6" ht="26">
      <c r="B3" s="47"/>
      <c r="C3" s="201" t="s">
        <v>165</v>
      </c>
      <c r="D3" s="201"/>
      <c r="E3" s="201"/>
      <c r="F3" s="47"/>
    </row>
    <row r="4" spans="2:6" ht="26">
      <c r="B4" s="47"/>
      <c r="C4" s="170" t="s">
        <v>166</v>
      </c>
      <c r="D4" s="170"/>
      <c r="E4" s="170"/>
      <c r="F4" s="47"/>
    </row>
    <row r="5" spans="2:6" ht="12" customHeight="1">
      <c r="B5" s="47"/>
      <c r="C5" s="47"/>
      <c r="D5" s="47"/>
      <c r="E5" s="47"/>
      <c r="F5" s="47"/>
    </row>
    <row r="6" spans="2:6" ht="20">
      <c r="B6" s="47"/>
      <c r="C6" s="202" t="s">
        <v>29</v>
      </c>
      <c r="D6" s="202"/>
      <c r="E6" s="202"/>
      <c r="F6" s="47"/>
    </row>
    <row r="7" spans="2:6">
      <c r="B7" s="47"/>
      <c r="C7" s="80" t="s">
        <v>24</v>
      </c>
      <c r="D7" s="205"/>
      <c r="E7" s="205"/>
      <c r="F7" s="47"/>
    </row>
    <row r="8" spans="2:6" ht="44" customHeight="1">
      <c r="B8" s="47"/>
      <c r="C8" s="80" t="s">
        <v>25</v>
      </c>
      <c r="D8" s="204"/>
      <c r="E8" s="204"/>
      <c r="F8" s="47"/>
    </row>
    <row r="9" spans="2:6">
      <c r="B9" s="47"/>
      <c r="C9" s="80" t="s">
        <v>21</v>
      </c>
      <c r="D9" s="23"/>
      <c r="E9" s="25"/>
      <c r="F9" s="47"/>
    </row>
    <row r="10" spans="2:6" ht="35" customHeight="1">
      <c r="B10" s="47"/>
      <c r="C10" s="80" t="s">
        <v>22</v>
      </c>
      <c r="D10" s="24"/>
      <c r="E10" s="24"/>
      <c r="F10" s="47"/>
    </row>
    <row r="11" spans="2:6" ht="23">
      <c r="B11" s="47"/>
      <c r="C11" s="80" t="s">
        <v>23</v>
      </c>
      <c r="D11" s="195"/>
      <c r="E11" s="196"/>
      <c r="F11" s="47"/>
    </row>
    <row r="12" spans="2:6" ht="23">
      <c r="B12" s="47"/>
      <c r="C12" s="80" t="s">
        <v>27</v>
      </c>
      <c r="D12" s="195"/>
      <c r="E12" s="196"/>
      <c r="F12" s="47"/>
    </row>
    <row r="13" spans="2:6" ht="23">
      <c r="B13" s="47"/>
      <c r="C13" s="80" t="s">
        <v>28</v>
      </c>
      <c r="D13" s="195"/>
      <c r="E13" s="196"/>
      <c r="F13" s="47"/>
    </row>
    <row r="14" spans="2:6">
      <c r="B14" s="47"/>
      <c r="C14" s="80" t="s">
        <v>30</v>
      </c>
      <c r="D14" s="206"/>
      <c r="E14" s="206"/>
      <c r="F14" s="47"/>
    </row>
    <row r="15" spans="2:6">
      <c r="B15" s="47"/>
      <c r="C15" s="80" t="s">
        <v>26</v>
      </c>
      <c r="D15" s="207"/>
      <c r="E15" s="208"/>
      <c r="F15" s="47"/>
    </row>
    <row r="16" spans="2:6">
      <c r="B16" s="47"/>
      <c r="C16" s="81"/>
      <c r="D16" s="82"/>
      <c r="E16" s="59"/>
      <c r="F16" s="47"/>
    </row>
    <row r="17" spans="2:6" ht="20">
      <c r="B17" s="47"/>
      <c r="C17" s="203" t="s">
        <v>172</v>
      </c>
      <c r="D17" s="203"/>
      <c r="E17" s="203"/>
      <c r="F17" s="47"/>
    </row>
    <row r="18" spans="2:6">
      <c r="B18" s="47"/>
      <c r="C18" s="80" t="s">
        <v>173</v>
      </c>
      <c r="D18" s="16" t="str">
        <f>IF(D9="","",D9)</f>
        <v/>
      </c>
      <c r="E18" s="17" t="str">
        <f>IF(E9="","",E9)</f>
        <v/>
      </c>
      <c r="F18" s="47"/>
    </row>
    <row r="19" spans="2:6" ht="23">
      <c r="B19" s="47"/>
      <c r="C19" s="80" t="s">
        <v>174</v>
      </c>
      <c r="D19" s="18" t="str">
        <f>IF(D10="","",D10)</f>
        <v/>
      </c>
      <c r="E19" s="18" t="str">
        <f>IF(E10="","",E10)</f>
        <v/>
      </c>
      <c r="F19" s="47"/>
    </row>
    <row r="20" spans="2:6" ht="23">
      <c r="B20" s="47"/>
      <c r="C20" s="80" t="s">
        <v>23</v>
      </c>
      <c r="D20" s="199" t="str">
        <f>IF(D11="","",D11)</f>
        <v/>
      </c>
      <c r="E20" s="200"/>
      <c r="F20" s="47"/>
    </row>
    <row r="21" spans="2:6" ht="23">
      <c r="B21" s="47"/>
      <c r="C21" s="80" t="s">
        <v>27</v>
      </c>
      <c r="D21" s="199" t="str">
        <f>IF(D12="","",D12)</f>
        <v/>
      </c>
      <c r="E21" s="200"/>
      <c r="F21" s="47"/>
    </row>
    <row r="22" spans="2:6" ht="23">
      <c r="B22" s="47"/>
      <c r="C22" s="80" t="s">
        <v>28</v>
      </c>
      <c r="D22" s="199" t="str">
        <f>IF(D13="","",D13)</f>
        <v/>
      </c>
      <c r="E22" s="200"/>
      <c r="F22" s="47"/>
    </row>
    <row r="23" spans="2:6">
      <c r="B23" s="47"/>
      <c r="C23" s="80" t="s">
        <v>30</v>
      </c>
      <c r="D23" s="198">
        <f>$D$14</f>
        <v>0</v>
      </c>
      <c r="E23" s="198"/>
      <c r="F23" s="47"/>
    </row>
    <row r="24" spans="2:6">
      <c r="B24" s="47"/>
      <c r="C24" s="80" t="s">
        <v>26</v>
      </c>
      <c r="D24" s="197"/>
      <c r="E24" s="198"/>
      <c r="F24" s="47"/>
    </row>
    <row r="25" spans="2:6">
      <c r="B25" s="47"/>
      <c r="C25" s="47"/>
      <c r="D25" s="47"/>
      <c r="E25" s="47"/>
      <c r="F25" s="47"/>
    </row>
    <row r="26" spans="2:6">
      <c r="B26" s="47"/>
      <c r="C26" s="47"/>
      <c r="D26" s="47"/>
      <c r="E26" s="47"/>
      <c r="F26" s="47"/>
    </row>
  </sheetData>
  <sheetProtection algorithmName="SHA-512" hashValue="zaWols0LvNGCBEMg2rrsMfN5kCfA4DH/xDXRpdh9bW8Xr+H46t/UJ4H4d8Zz5tAkWzBrodAc9+tcrx8DtDVe1Q==" saltValue="8lgOqW0vx5WUtqwBTLq5qA==" spinCount="100000" sheet="1" selectLockedCells="1"/>
  <mergeCells count="15">
    <mergeCell ref="D13:E13"/>
    <mergeCell ref="D24:E24"/>
    <mergeCell ref="D22:E22"/>
    <mergeCell ref="D23:E23"/>
    <mergeCell ref="C3:E3"/>
    <mergeCell ref="C6:E6"/>
    <mergeCell ref="C17:E17"/>
    <mergeCell ref="D20:E20"/>
    <mergeCell ref="D21:E21"/>
    <mergeCell ref="D8:E8"/>
    <mergeCell ref="D7:E7"/>
    <mergeCell ref="D14:E14"/>
    <mergeCell ref="D15:E15"/>
    <mergeCell ref="D11:E11"/>
    <mergeCell ref="D12:E12"/>
  </mergeCells>
  <phoneticPr fontId="2"/>
  <conditionalFormatting sqref="D7:E15">
    <cfRule type="cellIs" dxfId="2" priority="1" operator="equal">
      <formula>""</formula>
    </cfRule>
  </conditionalFormatting>
  <pageMargins left="0.75" right="0.75" top="1" bottom="1" header="0.3" footer="0.3"/>
  <pageSetup paperSize="9" orientation="portrait" horizontalDpi="0" verticalDpi="0"/>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0AE9D-7881-794D-A097-742758364DA5}">
  <sheetPr codeName="Sheet10">
    <tabColor rgb="FF7030A0"/>
  </sheetPr>
  <dimension ref="B2:V25"/>
  <sheetViews>
    <sheetView showGridLines="0" workbookViewId="0">
      <selection activeCell="H23" sqref="H23:H24"/>
    </sheetView>
  </sheetViews>
  <sheetFormatPr baseColWidth="10" defaultColWidth="8.83203125" defaultRowHeight="19"/>
  <cols>
    <col min="1" max="2" width="8.83203125" style="123"/>
    <col min="3" max="3" width="1.83203125" style="123" customWidth="1"/>
    <col min="4" max="21" width="4.5" style="123" customWidth="1"/>
    <col min="22" max="22" width="8.83203125" style="123" customWidth="1"/>
    <col min="23" max="16384" width="8.83203125" style="123"/>
  </cols>
  <sheetData>
    <row r="2" spans="2:22" ht="34" customHeight="1">
      <c r="B2" s="122"/>
      <c r="C2" s="119"/>
      <c r="D2" s="385">
        <f>所属団体情報!D8</f>
        <v>0</v>
      </c>
      <c r="E2" s="385"/>
      <c r="F2" s="385"/>
      <c r="G2" s="385"/>
      <c r="H2" s="385"/>
      <c r="I2" s="385"/>
      <c r="J2" s="385"/>
      <c r="K2" s="385"/>
      <c r="L2" s="385"/>
      <c r="M2" s="385"/>
      <c r="N2" s="385"/>
      <c r="O2" s="385"/>
      <c r="P2" s="385"/>
      <c r="Q2" s="385"/>
      <c r="R2" s="385"/>
      <c r="S2" s="385"/>
      <c r="T2" s="385"/>
      <c r="U2" s="385"/>
      <c r="V2" s="119"/>
    </row>
    <row r="3" spans="2:22" ht="34" customHeight="1" thickBot="1">
      <c r="B3" s="122"/>
      <c r="C3" s="124"/>
      <c r="D3" s="427" t="s">
        <v>131</v>
      </c>
      <c r="E3" s="427"/>
      <c r="F3" s="427"/>
      <c r="G3" s="427"/>
      <c r="H3" s="427"/>
      <c r="I3" s="427"/>
      <c r="J3" s="427"/>
      <c r="K3" s="427"/>
      <c r="L3" s="427"/>
      <c r="M3" s="427"/>
      <c r="N3" s="427"/>
      <c r="O3" s="427"/>
      <c r="P3" s="427"/>
      <c r="Q3" s="427"/>
      <c r="R3" s="427"/>
      <c r="S3" s="427"/>
      <c r="T3" s="427"/>
      <c r="U3" s="427"/>
      <c r="V3" s="122"/>
    </row>
    <row r="4" spans="2:22" ht="19.75" customHeight="1" thickBot="1">
      <c r="B4" s="122"/>
      <c r="C4" s="122"/>
      <c r="D4" s="395" t="s">
        <v>132</v>
      </c>
      <c r="E4" s="396"/>
      <c r="F4" s="396"/>
      <c r="G4" s="396"/>
      <c r="H4" s="396"/>
      <c r="I4" s="396"/>
      <c r="J4" s="396"/>
      <c r="K4" s="396" t="s">
        <v>133</v>
      </c>
      <c r="L4" s="396"/>
      <c r="M4" s="396"/>
      <c r="N4" s="397" t="s">
        <v>134</v>
      </c>
      <c r="O4" s="397"/>
      <c r="P4" s="397"/>
      <c r="Q4" s="397"/>
      <c r="R4" s="397"/>
      <c r="S4" s="397" t="s">
        <v>135</v>
      </c>
      <c r="T4" s="397"/>
      <c r="U4" s="398"/>
      <c r="V4" s="122"/>
    </row>
    <row r="5" spans="2:22" ht="19.75" customHeight="1" thickTop="1">
      <c r="B5" s="122"/>
      <c r="C5" s="122"/>
      <c r="D5" s="399"/>
      <c r="E5" s="400"/>
      <c r="F5" s="400"/>
      <c r="G5" s="400"/>
      <c r="H5" s="400"/>
      <c r="I5" s="400"/>
      <c r="J5" s="400"/>
      <c r="K5" s="405"/>
      <c r="L5" s="405"/>
      <c r="M5" s="405"/>
      <c r="N5" s="408"/>
      <c r="O5" s="408"/>
      <c r="P5" s="408"/>
      <c r="Q5" s="408"/>
      <c r="R5" s="408"/>
      <c r="S5" s="408"/>
      <c r="T5" s="408"/>
      <c r="U5" s="411"/>
      <c r="V5" s="122"/>
    </row>
    <row r="6" spans="2:22" ht="19.75" customHeight="1">
      <c r="B6" s="122"/>
      <c r="C6" s="122"/>
      <c r="D6" s="401"/>
      <c r="E6" s="402"/>
      <c r="F6" s="402"/>
      <c r="G6" s="402"/>
      <c r="H6" s="402"/>
      <c r="I6" s="402"/>
      <c r="J6" s="402"/>
      <c r="K6" s="406"/>
      <c r="L6" s="406"/>
      <c r="M6" s="406"/>
      <c r="N6" s="409"/>
      <c r="O6" s="409"/>
      <c r="P6" s="409"/>
      <c r="Q6" s="409"/>
      <c r="R6" s="409"/>
      <c r="S6" s="409"/>
      <c r="T6" s="409"/>
      <c r="U6" s="412"/>
      <c r="V6" s="122"/>
    </row>
    <row r="7" spans="2:22" ht="19.75" customHeight="1" thickBot="1">
      <c r="B7" s="122"/>
      <c r="C7" s="122"/>
      <c r="D7" s="403"/>
      <c r="E7" s="404"/>
      <c r="F7" s="404"/>
      <c r="G7" s="404"/>
      <c r="H7" s="404"/>
      <c r="I7" s="404"/>
      <c r="J7" s="404"/>
      <c r="K7" s="407"/>
      <c r="L7" s="407"/>
      <c r="M7" s="407"/>
      <c r="N7" s="410"/>
      <c r="O7" s="410"/>
      <c r="P7" s="410"/>
      <c r="Q7" s="410"/>
      <c r="R7" s="410"/>
      <c r="S7" s="410"/>
      <c r="T7" s="410"/>
      <c r="U7" s="413"/>
      <c r="V7" s="122"/>
    </row>
    <row r="8" spans="2:22" ht="19.75" customHeight="1" thickBot="1">
      <c r="B8" s="122"/>
      <c r="C8" s="122"/>
      <c r="D8" s="386" t="s">
        <v>136</v>
      </c>
      <c r="E8" s="387"/>
      <c r="F8" s="387"/>
      <c r="G8" s="387" t="s">
        <v>137</v>
      </c>
      <c r="H8" s="387"/>
      <c r="I8" s="387"/>
      <c r="J8" s="387"/>
      <c r="K8" s="387"/>
      <c r="L8" s="387"/>
      <c r="M8" s="387"/>
      <c r="N8" s="387"/>
      <c r="O8" s="387"/>
      <c r="P8" s="387"/>
      <c r="Q8" s="387"/>
      <c r="R8" s="387"/>
      <c r="S8" s="387"/>
      <c r="T8" s="387"/>
      <c r="U8" s="388"/>
      <c r="V8" s="122"/>
    </row>
    <row r="9" spans="2:22" ht="19.75" customHeight="1" thickTop="1">
      <c r="B9" s="122"/>
      <c r="C9" s="122"/>
      <c r="D9" s="389"/>
      <c r="E9" s="390"/>
      <c r="F9" s="390"/>
      <c r="G9" s="390"/>
      <c r="H9" s="390"/>
      <c r="I9" s="390"/>
      <c r="J9" s="390"/>
      <c r="K9" s="390"/>
      <c r="L9" s="390"/>
      <c r="M9" s="390"/>
      <c r="N9" s="390"/>
      <c r="O9" s="390"/>
      <c r="P9" s="390"/>
      <c r="Q9" s="390"/>
      <c r="R9" s="390"/>
      <c r="S9" s="390"/>
      <c r="T9" s="390"/>
      <c r="U9" s="393"/>
      <c r="V9" s="122"/>
    </row>
    <row r="10" spans="2:22" ht="19.75" customHeight="1">
      <c r="B10" s="122"/>
      <c r="C10" s="122"/>
      <c r="D10" s="391"/>
      <c r="E10" s="392"/>
      <c r="F10" s="392"/>
      <c r="G10" s="392"/>
      <c r="H10" s="392"/>
      <c r="I10" s="392"/>
      <c r="J10" s="392"/>
      <c r="K10" s="392"/>
      <c r="L10" s="392"/>
      <c r="M10" s="392"/>
      <c r="N10" s="392"/>
      <c r="O10" s="392"/>
      <c r="P10" s="392"/>
      <c r="Q10" s="392"/>
      <c r="R10" s="392"/>
      <c r="S10" s="392"/>
      <c r="T10" s="392"/>
      <c r="U10" s="394"/>
      <c r="V10" s="122"/>
    </row>
    <row r="11" spans="2:22" ht="19.75" customHeight="1">
      <c r="B11" s="122"/>
      <c r="C11" s="122"/>
      <c r="D11" s="391"/>
      <c r="E11" s="392"/>
      <c r="F11" s="392"/>
      <c r="G11" s="392"/>
      <c r="H11" s="392"/>
      <c r="I11" s="392"/>
      <c r="J11" s="392"/>
      <c r="K11" s="392"/>
      <c r="L11" s="392"/>
      <c r="M11" s="392"/>
      <c r="N11" s="392"/>
      <c r="O11" s="392"/>
      <c r="P11" s="392"/>
      <c r="Q11" s="392"/>
      <c r="R11" s="392"/>
      <c r="S11" s="392"/>
      <c r="T11" s="392"/>
      <c r="U11" s="394"/>
      <c r="V11" s="122"/>
    </row>
    <row r="12" spans="2:22" ht="19.75" customHeight="1" thickBot="1">
      <c r="B12" s="122"/>
      <c r="C12" s="122"/>
      <c r="D12" s="428" t="s">
        <v>138</v>
      </c>
      <c r="E12" s="429"/>
      <c r="F12" s="429"/>
      <c r="G12" s="433" t="s">
        <v>139</v>
      </c>
      <c r="H12" s="433"/>
      <c r="I12" s="433"/>
      <c r="J12" s="433"/>
      <c r="K12" s="433"/>
      <c r="L12" s="433"/>
      <c r="M12" s="125"/>
      <c r="N12" s="433" t="s">
        <v>140</v>
      </c>
      <c r="O12" s="433"/>
      <c r="P12" s="433"/>
      <c r="Q12" s="433"/>
      <c r="R12" s="433"/>
      <c r="S12" s="433"/>
      <c r="T12" s="433"/>
      <c r="U12" s="434"/>
      <c r="V12" s="122"/>
    </row>
    <row r="13" spans="2:22" ht="19.75" customHeight="1" thickTop="1">
      <c r="B13" s="122"/>
      <c r="C13" s="122"/>
      <c r="D13" s="430"/>
      <c r="E13" s="429"/>
      <c r="F13" s="429"/>
      <c r="G13" s="435"/>
      <c r="H13" s="418"/>
      <c r="I13" s="418"/>
      <c r="J13" s="418"/>
      <c r="K13" s="418"/>
      <c r="L13" s="419"/>
      <c r="M13" s="125"/>
      <c r="N13" s="435"/>
      <c r="O13" s="418"/>
      <c r="P13" s="418"/>
      <c r="Q13" s="418"/>
      <c r="R13" s="418"/>
      <c r="S13" s="418"/>
      <c r="T13" s="418"/>
      <c r="U13" s="437"/>
      <c r="V13" s="122"/>
    </row>
    <row r="14" spans="2:22" ht="19.75" customHeight="1">
      <c r="B14" s="122"/>
      <c r="C14" s="122"/>
      <c r="D14" s="430"/>
      <c r="E14" s="429"/>
      <c r="F14" s="429"/>
      <c r="G14" s="435"/>
      <c r="H14" s="418"/>
      <c r="I14" s="418"/>
      <c r="J14" s="418"/>
      <c r="K14" s="418"/>
      <c r="L14" s="419"/>
      <c r="M14" s="125" t="s">
        <v>141</v>
      </c>
      <c r="N14" s="435"/>
      <c r="O14" s="418"/>
      <c r="P14" s="418"/>
      <c r="Q14" s="418"/>
      <c r="R14" s="418"/>
      <c r="S14" s="418"/>
      <c r="T14" s="418"/>
      <c r="U14" s="437"/>
      <c r="V14" s="122"/>
    </row>
    <row r="15" spans="2:22" ht="19.75" customHeight="1" thickBot="1">
      <c r="B15" s="122"/>
      <c r="C15" s="122"/>
      <c r="D15" s="431"/>
      <c r="E15" s="432"/>
      <c r="F15" s="432"/>
      <c r="G15" s="436"/>
      <c r="H15" s="421"/>
      <c r="I15" s="421"/>
      <c r="J15" s="421"/>
      <c r="K15" s="421"/>
      <c r="L15" s="422"/>
      <c r="M15" s="126"/>
      <c r="N15" s="436"/>
      <c r="O15" s="421"/>
      <c r="P15" s="421"/>
      <c r="Q15" s="421"/>
      <c r="R15" s="421"/>
      <c r="S15" s="421"/>
      <c r="T15" s="421"/>
      <c r="U15" s="438"/>
      <c r="V15" s="122"/>
    </row>
    <row r="16" spans="2:22" ht="19.75" customHeight="1" thickBot="1">
      <c r="B16" s="122"/>
      <c r="C16" s="122"/>
      <c r="D16" s="414" t="s">
        <v>142</v>
      </c>
      <c r="E16" s="415"/>
      <c r="F16" s="415"/>
      <c r="G16" s="415"/>
      <c r="H16" s="415"/>
      <c r="I16" s="415"/>
      <c r="J16" s="415"/>
      <c r="K16" s="415"/>
      <c r="L16" s="416"/>
      <c r="M16" s="387" t="s">
        <v>143</v>
      </c>
      <c r="N16" s="387"/>
      <c r="O16" s="387"/>
      <c r="P16" s="387"/>
      <c r="Q16" s="387"/>
      <c r="R16" s="387"/>
      <c r="S16" s="387"/>
      <c r="T16" s="387"/>
      <c r="U16" s="388"/>
      <c r="V16" s="122"/>
    </row>
    <row r="17" spans="2:22" ht="19.75" customHeight="1" thickTop="1">
      <c r="B17" s="122"/>
      <c r="C17" s="122"/>
      <c r="D17" s="417"/>
      <c r="E17" s="418"/>
      <c r="F17" s="418"/>
      <c r="G17" s="418"/>
      <c r="H17" s="418"/>
      <c r="I17" s="418"/>
      <c r="J17" s="418"/>
      <c r="K17" s="418"/>
      <c r="L17" s="419"/>
      <c r="M17" s="423"/>
      <c r="N17" s="423"/>
      <c r="O17" s="423"/>
      <c r="P17" s="423"/>
      <c r="Q17" s="423"/>
      <c r="R17" s="423"/>
      <c r="S17" s="423"/>
      <c r="T17" s="423"/>
      <c r="U17" s="424"/>
      <c r="V17" s="122"/>
    </row>
    <row r="18" spans="2:22" ht="19.75" customHeight="1">
      <c r="B18" s="122"/>
      <c r="C18" s="122"/>
      <c r="D18" s="417"/>
      <c r="E18" s="418"/>
      <c r="F18" s="418"/>
      <c r="G18" s="418"/>
      <c r="H18" s="418"/>
      <c r="I18" s="418"/>
      <c r="J18" s="418"/>
      <c r="K18" s="418"/>
      <c r="L18" s="419"/>
      <c r="M18" s="392"/>
      <c r="N18" s="392"/>
      <c r="O18" s="392"/>
      <c r="P18" s="392"/>
      <c r="Q18" s="392"/>
      <c r="R18" s="392"/>
      <c r="S18" s="392"/>
      <c r="T18" s="392"/>
      <c r="U18" s="394"/>
      <c r="V18" s="122"/>
    </row>
    <row r="19" spans="2:22" ht="19.75" customHeight="1" thickBot="1">
      <c r="B19" s="122"/>
      <c r="C19" s="122"/>
      <c r="D19" s="420"/>
      <c r="E19" s="421"/>
      <c r="F19" s="421"/>
      <c r="G19" s="421"/>
      <c r="H19" s="421"/>
      <c r="I19" s="421"/>
      <c r="J19" s="421"/>
      <c r="K19" s="421"/>
      <c r="L19" s="422"/>
      <c r="M19" s="425"/>
      <c r="N19" s="425"/>
      <c r="O19" s="425"/>
      <c r="P19" s="425"/>
      <c r="Q19" s="425"/>
      <c r="R19" s="425"/>
      <c r="S19" s="425"/>
      <c r="T19" s="425"/>
      <c r="U19" s="426"/>
      <c r="V19" s="122"/>
    </row>
    <row r="20" spans="2:22" ht="24" customHeight="1">
      <c r="B20" s="122"/>
      <c r="C20" s="122"/>
      <c r="D20" s="127" t="s">
        <v>116</v>
      </c>
      <c r="E20" s="122" t="s">
        <v>144</v>
      </c>
      <c r="F20" s="122"/>
      <c r="G20" s="122"/>
      <c r="H20" s="122"/>
      <c r="I20" s="122"/>
      <c r="J20" s="122"/>
      <c r="K20" s="122"/>
      <c r="L20" s="122"/>
      <c r="M20" s="122"/>
      <c r="N20" s="122"/>
      <c r="O20" s="122"/>
      <c r="P20" s="122"/>
      <c r="Q20" s="122"/>
      <c r="R20" s="122"/>
      <c r="S20" s="122"/>
      <c r="T20" s="122"/>
      <c r="U20" s="122"/>
      <c r="V20" s="122"/>
    </row>
    <row r="21" spans="2:22">
      <c r="B21" s="122"/>
      <c r="C21" s="122"/>
      <c r="D21" s="127"/>
      <c r="E21" s="122" t="s">
        <v>145</v>
      </c>
      <c r="F21" s="122"/>
      <c r="G21" s="122"/>
      <c r="H21" s="122"/>
      <c r="I21" s="122"/>
      <c r="J21" s="122"/>
      <c r="K21" s="122"/>
      <c r="L21" s="122"/>
      <c r="M21" s="122"/>
      <c r="N21" s="122"/>
      <c r="O21" s="122"/>
      <c r="P21" s="122"/>
      <c r="Q21" s="122"/>
      <c r="R21" s="122"/>
      <c r="S21" s="122"/>
      <c r="T21" s="122"/>
      <c r="U21" s="122"/>
      <c r="V21" s="122"/>
    </row>
    <row r="22" spans="2:22">
      <c r="B22" s="122"/>
      <c r="C22" s="122"/>
      <c r="D22" s="127" t="s">
        <v>116</v>
      </c>
      <c r="E22" s="122" t="s">
        <v>146</v>
      </c>
      <c r="F22" s="122"/>
      <c r="G22" s="122"/>
      <c r="H22" s="122"/>
      <c r="I22" s="122"/>
      <c r="J22" s="122"/>
      <c r="K22" s="122"/>
      <c r="L22" s="122"/>
      <c r="M22" s="122"/>
      <c r="N22" s="122"/>
      <c r="O22" s="122"/>
      <c r="P22" s="122"/>
      <c r="Q22" s="122"/>
      <c r="R22" s="122"/>
      <c r="S22" s="122"/>
      <c r="T22" s="122"/>
      <c r="U22" s="122"/>
      <c r="V22" s="122"/>
    </row>
    <row r="23" spans="2:22">
      <c r="B23" s="122"/>
      <c r="C23" s="122"/>
      <c r="D23" s="127"/>
      <c r="E23" s="122" t="s">
        <v>147</v>
      </c>
      <c r="F23" s="122"/>
      <c r="G23" s="122"/>
      <c r="H23" s="122"/>
      <c r="I23" s="122"/>
      <c r="J23" s="122"/>
      <c r="K23" s="122"/>
      <c r="L23" s="122"/>
      <c r="M23" s="122"/>
      <c r="N23" s="122"/>
      <c r="O23" s="122"/>
      <c r="P23" s="122"/>
      <c r="Q23" s="122"/>
      <c r="R23" s="122"/>
      <c r="S23" s="122"/>
      <c r="T23" s="122"/>
      <c r="U23" s="122"/>
      <c r="V23" s="122"/>
    </row>
    <row r="24" spans="2:22">
      <c r="B24" s="122"/>
      <c r="C24" s="122"/>
      <c r="D24" s="127"/>
      <c r="E24" s="122" t="s">
        <v>148</v>
      </c>
      <c r="F24" s="122"/>
      <c r="G24" s="122"/>
      <c r="H24" s="122"/>
      <c r="I24" s="122"/>
      <c r="J24" s="122"/>
      <c r="K24" s="122"/>
      <c r="L24" s="122"/>
      <c r="M24" s="122"/>
      <c r="N24" s="122"/>
      <c r="O24" s="122"/>
      <c r="P24" s="122"/>
      <c r="Q24" s="122"/>
      <c r="R24" s="122"/>
      <c r="S24" s="122"/>
      <c r="T24" s="122"/>
      <c r="U24" s="122"/>
      <c r="V24" s="122"/>
    </row>
    <row r="25" spans="2:22">
      <c r="B25" s="122"/>
      <c r="C25" s="122"/>
      <c r="D25" s="122"/>
      <c r="E25" s="122"/>
      <c r="F25" s="122"/>
      <c r="G25" s="122"/>
      <c r="H25" s="122"/>
      <c r="I25" s="122"/>
      <c r="J25" s="122"/>
      <c r="K25" s="122"/>
      <c r="L25" s="122"/>
      <c r="M25" s="122"/>
      <c r="N25" s="122"/>
      <c r="O25" s="122"/>
      <c r="P25" s="122"/>
      <c r="Q25" s="122"/>
      <c r="R25" s="122"/>
      <c r="S25" s="122"/>
      <c r="T25" s="122"/>
      <c r="U25" s="122"/>
      <c r="V25" s="122"/>
    </row>
  </sheetData>
  <sheetProtection algorithmName="SHA-512" hashValue="u5lDSEqsi1qjOX48ffX5jm30abxuPBKvjaQwn9QYt1fq3NuqHiG7SwX1oW+HIuXL2yu9tok9lPWM+p60hV60Pg==" saltValue="M+MG7nyjoCn1D7pFB9Rz9Q==" spinCount="100000" sheet="1" selectLockedCells="1"/>
  <mergeCells count="23">
    <mergeCell ref="D16:L16"/>
    <mergeCell ref="M16:U16"/>
    <mergeCell ref="D17:L19"/>
    <mergeCell ref="M17:U19"/>
    <mergeCell ref="D3:U3"/>
    <mergeCell ref="D12:F15"/>
    <mergeCell ref="G12:L12"/>
    <mergeCell ref="N12:U12"/>
    <mergeCell ref="G13:L15"/>
    <mergeCell ref="N13:U15"/>
    <mergeCell ref="D2:U2"/>
    <mergeCell ref="D8:F8"/>
    <mergeCell ref="G8:U8"/>
    <mergeCell ref="D9:F11"/>
    <mergeCell ref="G9:U11"/>
    <mergeCell ref="D4:J4"/>
    <mergeCell ref="K4:M4"/>
    <mergeCell ref="N4:R4"/>
    <mergeCell ref="S4:U4"/>
    <mergeCell ref="D5:J7"/>
    <mergeCell ref="K5:M7"/>
    <mergeCell ref="N5:R7"/>
    <mergeCell ref="S5:U7"/>
  </mergeCells>
  <phoneticPr fontId="2"/>
  <dataValidations count="3">
    <dataValidation type="list" allowBlank="1" showInputMessage="1" showErrorMessage="1" sqref="D9:F11" xr:uid="{75DA5B1C-FDB1-AD42-AF44-892D2E2CD400}">
      <formula1>"普通,当座,貯蓄"</formula1>
    </dataValidation>
    <dataValidation type="list" allowBlank="1" showInputMessage="1" showErrorMessage="1" sqref="S5:U7" xr:uid="{282718CF-D282-D345-A83C-C9482F9633E1}">
      <formula1>"本店,支店,出張所,本所,支所"</formula1>
    </dataValidation>
    <dataValidation type="list" allowBlank="1" showInputMessage="1" showErrorMessage="1" sqref="K5:M7" xr:uid="{CE8B00FF-99B5-CC44-BE34-997C3FF61DA9}">
      <formula1>"銀行,金庫,組合,農協,漁協"</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CE817-493E-614D-93AC-9A3433BC08D0}">
  <sheetPr codeName="Sheet11"/>
  <dimension ref="A1:T61"/>
  <sheetViews>
    <sheetView workbookViewId="0">
      <selection activeCell="D8" sqref="D8"/>
    </sheetView>
  </sheetViews>
  <sheetFormatPr baseColWidth="10" defaultColWidth="10.83203125" defaultRowHeight="19"/>
  <cols>
    <col min="1" max="1" width="4.33203125" style="20" bestFit="1" customWidth="1"/>
    <col min="2" max="2" width="5.6640625" style="20" bestFit="1" customWidth="1"/>
    <col min="3" max="3" width="26.83203125" style="20" bestFit="1" customWidth="1"/>
    <col min="4" max="4" width="11.83203125" style="20" customWidth="1"/>
    <col min="5" max="5" width="13" style="20" bestFit="1" customWidth="1"/>
    <col min="6" max="6" width="14.5" style="20" customWidth="1"/>
    <col min="7" max="7" width="14.6640625" style="20" customWidth="1"/>
    <col min="8" max="8" width="17.83203125" style="20" bestFit="1" customWidth="1"/>
    <col min="9" max="9" width="20" style="20" bestFit="1" customWidth="1"/>
    <col min="10" max="10" width="5.6640625" style="19" bestFit="1" customWidth="1"/>
    <col min="11" max="11" width="18.6640625" style="19" customWidth="1"/>
    <col min="12" max="12" width="18.1640625" style="19" customWidth="1"/>
    <col min="13" max="14" width="12.33203125" style="20" bestFit="1" customWidth="1"/>
    <col min="15" max="15" width="13" style="20" bestFit="1" customWidth="1"/>
    <col min="16" max="16" width="14.5" style="20" customWidth="1"/>
    <col min="17" max="19" width="11.1640625" style="20" bestFit="1" customWidth="1"/>
    <col min="20" max="20" width="9" style="20" bestFit="1" customWidth="1"/>
    <col min="21" max="16384" width="10.83203125" style="20"/>
  </cols>
  <sheetData>
    <row r="1" spans="1:20" s="19" customFormat="1">
      <c r="A1" s="19" t="s">
        <v>105</v>
      </c>
      <c r="B1" s="19" t="s">
        <v>106</v>
      </c>
      <c r="C1" s="19" t="s">
        <v>90</v>
      </c>
      <c r="D1" s="19" t="s">
        <v>93</v>
      </c>
      <c r="E1" s="19" t="s">
        <v>94</v>
      </c>
      <c r="F1" s="19" t="s">
        <v>92</v>
      </c>
      <c r="G1" s="19" t="s">
        <v>91</v>
      </c>
      <c r="H1" s="19" t="s">
        <v>95</v>
      </c>
      <c r="I1" s="19" t="s">
        <v>40</v>
      </c>
      <c r="J1" s="19" t="s">
        <v>96</v>
      </c>
      <c r="K1" s="19" t="s">
        <v>38</v>
      </c>
      <c r="L1" s="19" t="s">
        <v>159</v>
      </c>
      <c r="M1" s="19" t="s">
        <v>97</v>
      </c>
      <c r="N1" s="19" t="s">
        <v>98</v>
      </c>
      <c r="O1" s="19" t="s">
        <v>109</v>
      </c>
      <c r="P1" s="19" t="s">
        <v>110</v>
      </c>
      <c r="Q1" s="19" t="s">
        <v>99</v>
      </c>
      <c r="R1" s="19" t="s">
        <v>100</v>
      </c>
      <c r="S1" s="19" t="s">
        <v>101</v>
      </c>
      <c r="T1" s="19" t="s">
        <v>102</v>
      </c>
    </row>
    <row r="2" spans="1:20">
      <c r="A2" s="20">
        <v>1</v>
      </c>
      <c r="B2" s="20" t="s">
        <v>107</v>
      </c>
      <c r="C2" s="20" t="str">
        <f>IF(所属団体情報!$D$8="","",所属団体情報!$D$8)</f>
        <v/>
      </c>
      <c r="D2" s="20" t="str">
        <f>IF('参加申込書 男子'!D13="","",'参加申込書 男子'!D13)</f>
        <v/>
      </c>
      <c r="E2" s="20" t="str">
        <f>IF('参加申込書 男子'!$E$13="","",'参加申込書 男子'!$E$13)</f>
        <v/>
      </c>
      <c r="F2" s="20" t="str">
        <f>IF('参加申込書 男子'!$D$12="","",'参加申込書 男子'!$D$12)</f>
        <v/>
      </c>
      <c r="G2" s="20" t="str">
        <f>IF('参加申込書 男子'!$E$12="","",'参加申込書 男子'!$E$12)</f>
        <v/>
      </c>
      <c r="H2" s="20" t="str">
        <f t="shared" ref="H2:H33" si="0">CONCATENATE(D2, " ",E2)</f>
        <v xml:space="preserve"> </v>
      </c>
      <c r="I2" s="20" t="str">
        <f>CONCATENATE(F2, " ",G2)</f>
        <v xml:space="preserve"> </v>
      </c>
      <c r="J2" s="21"/>
      <c r="K2" s="19">
        <f>'参加申込書 男子'!G12</f>
        <v>0</v>
      </c>
      <c r="L2" s="19" t="str">
        <f>AD申請書!H8</f>
        <v/>
      </c>
      <c r="M2" s="20">
        <f>撮影許可申請書!G7</f>
        <v>0</v>
      </c>
      <c r="N2" s="20">
        <f>撮影許可申請書!G12</f>
        <v>0</v>
      </c>
      <c r="O2" s="20">
        <f>帯同審判!$D$8</f>
        <v>0</v>
      </c>
      <c r="P2" s="20" t="str">
        <f>帯同審判!L9</f>
        <v xml:space="preserve"> </v>
      </c>
      <c r="Q2" s="20">
        <f>広告協賛申請書!H15</f>
        <v>0</v>
      </c>
      <c r="R2" s="20">
        <f>振込金総括表!P9</f>
        <v>0</v>
      </c>
      <c r="S2" s="20" t="e">
        <f>振込金総括表!#REF!</f>
        <v>#REF!</v>
      </c>
      <c r="T2" s="20" t="e">
        <f>振込金総括表!#REF!</f>
        <v>#REF!</v>
      </c>
    </row>
    <row r="3" spans="1:20">
      <c r="A3" s="20">
        <v>2</v>
      </c>
      <c r="B3" s="20" t="s">
        <v>107</v>
      </c>
      <c r="C3" s="20" t="str">
        <f>IF(所属団体情報!$D$8="","",所属団体情報!$D$8)</f>
        <v/>
      </c>
      <c r="D3" s="20" t="str">
        <f>IF('参加申込書 男子'!D15="","",'参加申込書 男子'!D15)</f>
        <v/>
      </c>
      <c r="E3" s="20" t="str">
        <f>IF('参加申込書 男子'!$E$13="","",'参加申込書 男子'!$E$13)</f>
        <v/>
      </c>
      <c r="F3" s="20" t="str">
        <f>IF('参加申込書 男子'!$D$12="","",'参加申込書 男子'!$D$12)</f>
        <v/>
      </c>
      <c r="G3" s="20" t="str">
        <f>IF('参加申込書 男子'!$E$12="","",'参加申込書 男子'!$E$12)</f>
        <v/>
      </c>
      <c r="H3" s="20" t="str">
        <f t="shared" si="0"/>
        <v xml:space="preserve"> </v>
      </c>
      <c r="I3" s="20" t="str">
        <f t="shared" ref="I3:I61" si="1">CONCATENATE(F3, " ",G3)</f>
        <v xml:space="preserve"> </v>
      </c>
      <c r="J3" s="22" t="e">
        <f>'参加申込書 男子'!#REF!</f>
        <v>#REF!</v>
      </c>
      <c r="K3" s="19">
        <f>'参加申込書 男子'!G14</f>
        <v>0</v>
      </c>
      <c r="L3" s="19" t="str">
        <f>AD申請書!H10</f>
        <v/>
      </c>
      <c r="O3" s="20">
        <f>帯同審判!$D$10</f>
        <v>0</v>
      </c>
      <c r="P3" s="20" t="str">
        <f>帯同審判!L11</f>
        <v xml:space="preserve"> </v>
      </c>
    </row>
    <row r="4" spans="1:20">
      <c r="A4" s="20">
        <v>3</v>
      </c>
      <c r="B4" s="20" t="s">
        <v>107</v>
      </c>
      <c r="C4" s="20" t="str">
        <f>IF(所属団体情報!$D$8="","",所属団体情報!$D$8)</f>
        <v/>
      </c>
      <c r="D4" s="20" t="str">
        <f>IF('参加申込書 男子'!D17="","",'参加申込書 男子'!D17)</f>
        <v/>
      </c>
      <c r="E4" s="20" t="str">
        <f>IF('参加申込書 男子'!$E$13="","",'参加申込書 男子'!$E$13)</f>
        <v/>
      </c>
      <c r="F4" s="20" t="str">
        <f>IF('参加申込書 男子'!$D$12="","",'参加申込書 男子'!$D$12)</f>
        <v/>
      </c>
      <c r="G4" s="20" t="str">
        <f>IF('参加申込書 男子'!$E$12="","",'参加申込書 男子'!$E$12)</f>
        <v/>
      </c>
      <c r="H4" s="20" t="str">
        <f t="shared" si="0"/>
        <v xml:space="preserve"> </v>
      </c>
      <c r="I4" s="20" t="str">
        <f t="shared" si="1"/>
        <v xml:space="preserve"> </v>
      </c>
      <c r="J4" s="22" t="e">
        <f>'参加申込書 男子'!#REF!</f>
        <v>#REF!</v>
      </c>
      <c r="K4" s="19">
        <f>'参加申込書 男子'!G16</f>
        <v>0</v>
      </c>
      <c r="L4" s="19" t="str">
        <f>AD申請書!H12</f>
        <v/>
      </c>
    </row>
    <row r="5" spans="1:20">
      <c r="A5" s="20">
        <v>4</v>
      </c>
      <c r="B5" s="20" t="s">
        <v>107</v>
      </c>
      <c r="C5" s="20" t="str">
        <f>IF(所属団体情報!$D$8="","",所属団体情報!$D$8)</f>
        <v/>
      </c>
      <c r="D5" s="20" t="str">
        <f>IF('参加申込書 男子'!D19="","",'参加申込書 男子'!D19)</f>
        <v/>
      </c>
      <c r="E5" s="20" t="str">
        <f>IF('参加申込書 男子'!$E$13="","",'参加申込書 男子'!$E$13)</f>
        <v/>
      </c>
      <c r="F5" s="20" t="str">
        <f>IF('参加申込書 男子'!$D$12="","",'参加申込書 男子'!$D$12)</f>
        <v/>
      </c>
      <c r="G5" s="20" t="str">
        <f>IF('参加申込書 男子'!$E$12="","",'参加申込書 男子'!$E$12)</f>
        <v/>
      </c>
      <c r="H5" s="20" t="str">
        <f t="shared" si="0"/>
        <v xml:space="preserve"> </v>
      </c>
      <c r="I5" s="20" t="str">
        <f t="shared" si="1"/>
        <v xml:space="preserve"> </v>
      </c>
      <c r="J5" s="22" t="e">
        <f>'参加申込書 男子'!#REF!</f>
        <v>#REF!</v>
      </c>
      <c r="K5" s="19">
        <f>'参加申込書 男子'!G18</f>
        <v>0</v>
      </c>
      <c r="L5" s="19" t="str">
        <f>AD申請書!H14</f>
        <v/>
      </c>
    </row>
    <row r="6" spans="1:20">
      <c r="A6" s="20">
        <v>5</v>
      </c>
      <c r="B6" s="20" t="s">
        <v>107</v>
      </c>
      <c r="C6" s="20" t="str">
        <f>IF(所属団体情報!$D$8="","",所属団体情報!$D$8)</f>
        <v/>
      </c>
      <c r="D6" s="20" t="str">
        <f>IF('参加申込書 男子'!D21="","",'参加申込書 男子'!D21)</f>
        <v/>
      </c>
      <c r="E6" s="20" t="str">
        <f>IF('参加申込書 男子'!$E$13="","",'参加申込書 男子'!$E$13)</f>
        <v/>
      </c>
      <c r="F6" s="20" t="str">
        <f>IF('参加申込書 男子'!$D$12="","",'参加申込書 男子'!$D$12)</f>
        <v/>
      </c>
      <c r="G6" s="20" t="str">
        <f>IF('参加申込書 男子'!$E$12="","",'参加申込書 男子'!$E$12)</f>
        <v/>
      </c>
      <c r="H6" s="20" t="str">
        <f t="shared" si="0"/>
        <v xml:space="preserve"> </v>
      </c>
      <c r="I6" s="20" t="str">
        <f t="shared" si="1"/>
        <v xml:space="preserve"> </v>
      </c>
      <c r="J6" s="22" t="e">
        <f>'参加申込書 男子'!#REF!</f>
        <v>#REF!</v>
      </c>
      <c r="K6" s="19">
        <f>'参加申込書 男子'!G20</f>
        <v>0</v>
      </c>
    </row>
    <row r="7" spans="1:20">
      <c r="A7" s="20">
        <v>6</v>
      </c>
      <c r="B7" s="20" t="s">
        <v>107</v>
      </c>
      <c r="C7" s="20" t="str">
        <f>IF(所属団体情報!$D$8="","",所属団体情報!$D$8)</f>
        <v/>
      </c>
      <c r="D7" s="20" t="str">
        <f>IF('参加申込書 男子'!D23="","",'参加申込書 男子'!D23)</f>
        <v/>
      </c>
      <c r="E7" s="20" t="str">
        <f>IF('参加申込書 男子'!$E$13="","",'参加申込書 男子'!$E$13)</f>
        <v/>
      </c>
      <c r="F7" s="20" t="str">
        <f>IF('参加申込書 男子'!$D$12="","",'参加申込書 男子'!$D$12)</f>
        <v/>
      </c>
      <c r="G7" s="20" t="str">
        <f>IF('参加申込書 男子'!$E$12="","",'参加申込書 男子'!$E$12)</f>
        <v/>
      </c>
      <c r="H7" s="20" t="str">
        <f t="shared" si="0"/>
        <v xml:space="preserve"> </v>
      </c>
      <c r="I7" s="20" t="str">
        <f t="shared" si="1"/>
        <v xml:space="preserve"> </v>
      </c>
      <c r="J7" s="22" t="e">
        <f>'参加申込書 男子'!#REF!</f>
        <v>#REF!</v>
      </c>
      <c r="K7" s="19">
        <f>'参加申込書 男子'!G22</f>
        <v>0</v>
      </c>
    </row>
    <row r="8" spans="1:20">
      <c r="A8" s="20">
        <v>7</v>
      </c>
      <c r="B8" s="20" t="s">
        <v>107</v>
      </c>
      <c r="C8" s="20" t="str">
        <f>IF(所属団体情報!$D$8="","",所属団体情報!$D$8)</f>
        <v/>
      </c>
      <c r="D8" s="20" t="str">
        <f>IF('参加申込書 男子'!D19="","",'参加申込書 男子'!D19)</f>
        <v/>
      </c>
      <c r="E8" s="20" t="str">
        <f>IF('参加申込書 男子'!$E$13="","",'参加申込書 男子'!$E$13)</f>
        <v/>
      </c>
      <c r="F8" s="20" t="str">
        <f>IF('参加申込書 男子'!$D$12="","",'参加申込書 男子'!$D$12)</f>
        <v/>
      </c>
      <c r="G8" s="20" t="str">
        <f>IF('参加申込書 男子'!$E$12="","",'参加申込書 男子'!$E$12)</f>
        <v/>
      </c>
      <c r="H8" s="20" t="str">
        <f t="shared" si="0"/>
        <v xml:space="preserve"> </v>
      </c>
      <c r="I8" s="20" t="str">
        <f t="shared" si="1"/>
        <v xml:space="preserve"> </v>
      </c>
      <c r="J8" s="22" t="e">
        <f>'参加申込書 男子'!#REF!</f>
        <v>#REF!</v>
      </c>
      <c r="K8" s="19">
        <f>'参加申込書 男子'!G24</f>
        <v>0</v>
      </c>
    </row>
    <row r="9" spans="1:20">
      <c r="A9" s="20">
        <v>8</v>
      </c>
      <c r="B9" s="20" t="s">
        <v>107</v>
      </c>
      <c r="C9" s="20" t="str">
        <f>IF(所属団体情報!$D$8="","",所属団体情報!$D$8)</f>
        <v/>
      </c>
      <c r="D9" s="20" t="str">
        <f>IF('参加申込書 男子'!D21="","",'参加申込書 男子'!D21)</f>
        <v/>
      </c>
      <c r="E9" s="20" t="str">
        <f>IF('参加申込書 男子'!$E$13="","",'参加申込書 男子'!$E$13)</f>
        <v/>
      </c>
      <c r="F9" s="20" t="str">
        <f>IF('参加申込書 男子'!$D$12="","",'参加申込書 男子'!$D$12)</f>
        <v/>
      </c>
      <c r="G9" s="20" t="str">
        <f>IF('参加申込書 男子'!$E$12="","",'参加申込書 男子'!$E$12)</f>
        <v/>
      </c>
      <c r="H9" s="20" t="str">
        <f t="shared" si="0"/>
        <v xml:space="preserve"> </v>
      </c>
      <c r="I9" s="20" t="str">
        <f t="shared" si="1"/>
        <v xml:space="preserve"> </v>
      </c>
      <c r="J9" s="22" t="e">
        <f>'参加申込書 男子'!#REF!</f>
        <v>#REF!</v>
      </c>
      <c r="K9" s="19">
        <f>'参加申込書 男子'!G26</f>
        <v>0</v>
      </c>
    </row>
    <row r="10" spans="1:20">
      <c r="A10" s="20">
        <v>9</v>
      </c>
      <c r="B10" s="20" t="s">
        <v>107</v>
      </c>
      <c r="C10" s="20" t="str">
        <f>IF(所属団体情報!$D$8="","",所属団体情報!$D$8)</f>
        <v/>
      </c>
      <c r="D10" s="20" t="str">
        <f>IF('参加申込書 男子'!D23="","",'参加申込書 男子'!D23)</f>
        <v/>
      </c>
      <c r="E10" s="20" t="str">
        <f>IF('参加申込書 男子'!$E$13="","",'参加申込書 男子'!$E$13)</f>
        <v/>
      </c>
      <c r="F10" s="20" t="str">
        <f>IF('参加申込書 男子'!$D$12="","",'参加申込書 男子'!$D$12)</f>
        <v/>
      </c>
      <c r="G10" s="20" t="str">
        <f>IF('参加申込書 男子'!$E$12="","",'参加申込書 男子'!$E$12)</f>
        <v/>
      </c>
      <c r="H10" s="20" t="str">
        <f t="shared" si="0"/>
        <v xml:space="preserve"> </v>
      </c>
      <c r="I10" s="20" t="str">
        <f t="shared" si="1"/>
        <v xml:space="preserve"> </v>
      </c>
      <c r="J10" s="22" t="e">
        <f>'参加申込書 男子'!#REF!</f>
        <v>#REF!</v>
      </c>
      <c r="K10" s="19">
        <f>'参加申込書 男子'!G28</f>
        <v>0</v>
      </c>
    </row>
    <row r="11" spans="1:20">
      <c r="A11" s="20">
        <v>10</v>
      </c>
      <c r="B11" s="20" t="s">
        <v>107</v>
      </c>
      <c r="C11" s="20" t="str">
        <f>IF(所属団体情報!$D$8="","",所属団体情報!$D$8)</f>
        <v/>
      </c>
      <c r="D11" s="20" t="str">
        <f>IF('参加申込書 男子'!D25="","",'参加申込書 男子'!D25)</f>
        <v/>
      </c>
      <c r="E11" s="20" t="str">
        <f>IF('参加申込書 男子'!$E$13="","",'参加申込書 男子'!$E$13)</f>
        <v/>
      </c>
      <c r="F11" s="20" t="str">
        <f>IF('参加申込書 男子'!$D$12="","",'参加申込書 男子'!$D$12)</f>
        <v/>
      </c>
      <c r="G11" s="20" t="str">
        <f>IF('参加申込書 男子'!$E$12="","",'参加申込書 男子'!$E$12)</f>
        <v/>
      </c>
      <c r="H11" s="20" t="str">
        <f t="shared" si="0"/>
        <v xml:space="preserve"> </v>
      </c>
      <c r="I11" s="20" t="str">
        <f t="shared" si="1"/>
        <v xml:space="preserve"> </v>
      </c>
      <c r="J11" s="22" t="e">
        <f>'参加申込書 男子'!#REF!</f>
        <v>#REF!</v>
      </c>
      <c r="K11" s="19">
        <f>'参加申込書 男子'!G30</f>
        <v>0</v>
      </c>
    </row>
    <row r="12" spans="1:20">
      <c r="A12" s="20">
        <v>11</v>
      </c>
      <c r="B12" s="20" t="s">
        <v>107</v>
      </c>
      <c r="C12" s="20" t="str">
        <f>IF(所属団体情報!$D$8="","",所属団体情報!$D$8)</f>
        <v/>
      </c>
      <c r="D12" s="20" t="str">
        <f>IF('参加申込書 男子'!D27="","",'参加申込書 男子'!D27)</f>
        <v/>
      </c>
      <c r="E12" s="20" t="str">
        <f>IF('参加申込書 男子'!$E$13="","",'参加申込書 男子'!$E$13)</f>
        <v/>
      </c>
      <c r="F12" s="20" t="str">
        <f>IF('参加申込書 男子'!$D$12="","",'参加申込書 男子'!$D$12)</f>
        <v/>
      </c>
      <c r="G12" s="20" t="str">
        <f>IF('参加申込書 男子'!$E$12="","",'参加申込書 男子'!$E$12)</f>
        <v/>
      </c>
      <c r="H12" s="20" t="str">
        <f t="shared" si="0"/>
        <v xml:space="preserve"> </v>
      </c>
      <c r="I12" s="20" t="str">
        <f t="shared" si="1"/>
        <v xml:space="preserve"> </v>
      </c>
      <c r="J12" s="22" t="e">
        <f>'参加申込書 男子'!#REF!</f>
        <v>#REF!</v>
      </c>
      <c r="K12" s="19">
        <f>'参加申込書 男子'!G32</f>
        <v>0</v>
      </c>
    </row>
    <row r="13" spans="1:20">
      <c r="A13" s="20">
        <v>12</v>
      </c>
      <c r="B13" s="20" t="s">
        <v>107</v>
      </c>
      <c r="C13" s="20" t="str">
        <f>IF(所属団体情報!$D$8="","",所属団体情報!$D$8)</f>
        <v/>
      </c>
      <c r="D13" s="20" t="str">
        <f>IF('参加申込書 男子'!D29="","",'参加申込書 男子'!D29)</f>
        <v/>
      </c>
      <c r="E13" s="20" t="str">
        <f>IF('参加申込書 男子'!$E$13="","",'参加申込書 男子'!$E$13)</f>
        <v/>
      </c>
      <c r="F13" s="20" t="str">
        <f>IF('参加申込書 男子'!$D$12="","",'参加申込書 男子'!$D$12)</f>
        <v/>
      </c>
      <c r="G13" s="20" t="str">
        <f>IF('参加申込書 男子'!$E$12="","",'参加申込書 男子'!$E$12)</f>
        <v/>
      </c>
      <c r="H13" s="20" t="str">
        <f t="shared" si="0"/>
        <v xml:space="preserve"> </v>
      </c>
      <c r="I13" s="20" t="str">
        <f t="shared" si="1"/>
        <v xml:space="preserve"> </v>
      </c>
      <c r="J13" s="22" t="e">
        <f>'参加申込書 男子'!#REF!</f>
        <v>#REF!</v>
      </c>
      <c r="K13" s="19">
        <f>'参加申込書 男子'!G34</f>
        <v>0</v>
      </c>
    </row>
    <row r="14" spans="1:20">
      <c r="A14" s="20">
        <v>13</v>
      </c>
      <c r="B14" s="20" t="s">
        <v>107</v>
      </c>
      <c r="C14" s="20" t="str">
        <f>IF(所属団体情報!$D$8="","",所属団体情報!$D$8)</f>
        <v/>
      </c>
      <c r="D14" s="20" t="str">
        <f>IF('参加申込書 男子'!D25="","",'参加申込書 男子'!D25)</f>
        <v/>
      </c>
      <c r="E14" s="20" t="str">
        <f>IF('参加申込書 男子'!$E$13="","",'参加申込書 男子'!$E$13)</f>
        <v/>
      </c>
      <c r="F14" s="20" t="str">
        <f>IF('参加申込書 男子'!$D$12="","",'参加申込書 男子'!$D$12)</f>
        <v/>
      </c>
      <c r="G14" s="20" t="str">
        <f>IF('参加申込書 男子'!$E$12="","",'参加申込書 男子'!$E$12)</f>
        <v/>
      </c>
      <c r="H14" s="20" t="str">
        <f t="shared" si="0"/>
        <v xml:space="preserve"> </v>
      </c>
      <c r="I14" s="20" t="str">
        <f t="shared" si="1"/>
        <v xml:space="preserve"> </v>
      </c>
      <c r="J14" s="22" t="e">
        <f>'参加申込書 男子'!#REF!</f>
        <v>#REF!</v>
      </c>
      <c r="K14" s="19">
        <f>'参加申込書 男子'!G36</f>
        <v>0</v>
      </c>
    </row>
    <row r="15" spans="1:20">
      <c r="A15" s="20">
        <v>14</v>
      </c>
      <c r="B15" s="20" t="s">
        <v>107</v>
      </c>
      <c r="C15" s="20" t="str">
        <f>IF(所属団体情報!$D$8="","",所属団体情報!$D$8)</f>
        <v/>
      </c>
      <c r="D15" s="20" t="str">
        <f>IF('参加申込書 男子'!D27="","",'参加申込書 男子'!D27)</f>
        <v/>
      </c>
      <c r="E15" s="20" t="str">
        <f>IF('参加申込書 男子'!$E$13="","",'参加申込書 男子'!$E$13)</f>
        <v/>
      </c>
      <c r="F15" s="20" t="str">
        <f>IF('参加申込書 男子'!$D$12="","",'参加申込書 男子'!$D$12)</f>
        <v/>
      </c>
      <c r="G15" s="20" t="str">
        <f>IF('参加申込書 男子'!$E$12="","",'参加申込書 男子'!$E$12)</f>
        <v/>
      </c>
      <c r="H15" s="20" t="str">
        <f t="shared" si="0"/>
        <v xml:space="preserve"> </v>
      </c>
      <c r="I15" s="20" t="str">
        <f t="shared" si="1"/>
        <v xml:space="preserve"> </v>
      </c>
      <c r="J15" s="22" t="e">
        <f>'参加申込書 男子'!#REF!</f>
        <v>#REF!</v>
      </c>
      <c r="K15" s="19">
        <f>'参加申込書 男子'!G38</f>
        <v>0</v>
      </c>
    </row>
    <row r="16" spans="1:20">
      <c r="A16" s="20">
        <v>15</v>
      </c>
      <c r="B16" s="20" t="s">
        <v>107</v>
      </c>
      <c r="C16" s="20" t="str">
        <f>IF(所属団体情報!$D$8="","",所属団体情報!$D$8)</f>
        <v/>
      </c>
      <c r="D16" s="20" t="str">
        <f>IF('参加申込書 男子'!D29="","",'参加申込書 男子'!D29)</f>
        <v/>
      </c>
      <c r="E16" s="20" t="str">
        <f>IF('参加申込書 男子'!$E$13="","",'参加申込書 男子'!$E$13)</f>
        <v/>
      </c>
      <c r="F16" s="20" t="str">
        <f>IF('参加申込書 男子'!$D$12="","",'参加申込書 男子'!$D$12)</f>
        <v/>
      </c>
      <c r="G16" s="20" t="str">
        <f>IF('参加申込書 男子'!$E$12="","",'参加申込書 男子'!$E$12)</f>
        <v/>
      </c>
      <c r="H16" s="20" t="str">
        <f t="shared" si="0"/>
        <v xml:space="preserve"> </v>
      </c>
      <c r="I16" s="20" t="str">
        <f t="shared" si="1"/>
        <v xml:space="preserve"> </v>
      </c>
      <c r="J16" s="22" t="e">
        <f>'参加申込書 男子'!#REF!</f>
        <v>#REF!</v>
      </c>
      <c r="K16" s="19">
        <f>'参加申込書 男子'!G40</f>
        <v>0</v>
      </c>
    </row>
    <row r="17" spans="1:11">
      <c r="A17" s="20">
        <v>16</v>
      </c>
      <c r="B17" s="20" t="s">
        <v>107</v>
      </c>
      <c r="C17" s="20" t="str">
        <f>IF(所属団体情報!$D$8="","",所属団体情報!$D$8)</f>
        <v/>
      </c>
      <c r="D17" s="20" t="str">
        <f>IF('参加申込書 男子'!D31="","",'参加申込書 男子'!D31)</f>
        <v/>
      </c>
      <c r="E17" s="20" t="str">
        <f>IF('参加申込書 男子'!$E$13="","",'参加申込書 男子'!$E$13)</f>
        <v/>
      </c>
      <c r="F17" s="20" t="str">
        <f>IF('参加申込書 男子'!$D$12="","",'参加申込書 男子'!$D$12)</f>
        <v/>
      </c>
      <c r="G17" s="20" t="str">
        <f>IF('参加申込書 男子'!$E$12="","",'参加申込書 男子'!$E$12)</f>
        <v/>
      </c>
      <c r="H17" s="20" t="str">
        <f t="shared" si="0"/>
        <v xml:space="preserve"> </v>
      </c>
      <c r="I17" s="20" t="str">
        <f t="shared" si="1"/>
        <v xml:space="preserve"> </v>
      </c>
      <c r="J17" s="22" t="e">
        <f>'参加申込書 男子'!#REF!</f>
        <v>#REF!</v>
      </c>
      <c r="K17" s="19">
        <f>'参加申込書 男子'!G42</f>
        <v>0</v>
      </c>
    </row>
    <row r="18" spans="1:11">
      <c r="A18" s="20">
        <v>17</v>
      </c>
      <c r="B18" s="20" t="s">
        <v>107</v>
      </c>
      <c r="C18" s="20" t="str">
        <f>IF(所属団体情報!$D$8="","",所属団体情報!$D$8)</f>
        <v/>
      </c>
      <c r="D18" s="20" t="str">
        <f>IF('参加申込書 男子'!D33="","",'参加申込書 男子'!D33)</f>
        <v/>
      </c>
      <c r="E18" s="20" t="str">
        <f>IF('参加申込書 男子'!$E$13="","",'参加申込書 男子'!$E$13)</f>
        <v/>
      </c>
      <c r="F18" s="20" t="str">
        <f>IF('参加申込書 男子'!$D$12="","",'参加申込書 男子'!$D$12)</f>
        <v/>
      </c>
      <c r="G18" s="20" t="str">
        <f>IF('参加申込書 男子'!$E$12="","",'参加申込書 男子'!$E$12)</f>
        <v/>
      </c>
      <c r="H18" s="20" t="str">
        <f t="shared" si="0"/>
        <v xml:space="preserve"> </v>
      </c>
      <c r="I18" s="20" t="str">
        <f t="shared" si="1"/>
        <v xml:space="preserve"> </v>
      </c>
      <c r="J18" s="22" t="e">
        <f>'参加申込書 男子'!#REF!</f>
        <v>#REF!</v>
      </c>
      <c r="K18" s="19">
        <f>'参加申込書 男子'!G44</f>
        <v>0</v>
      </c>
    </row>
    <row r="19" spans="1:11">
      <c r="A19" s="20">
        <v>18</v>
      </c>
      <c r="B19" s="20" t="s">
        <v>107</v>
      </c>
      <c r="C19" s="20" t="str">
        <f>IF(所属団体情報!$D$8="","",所属団体情報!$D$8)</f>
        <v/>
      </c>
      <c r="D19" s="20" t="str">
        <f>IF('参加申込書 男子'!D35="","",'参加申込書 男子'!D35)</f>
        <v/>
      </c>
      <c r="E19" s="20" t="str">
        <f>IF('参加申込書 男子'!$E$13="","",'参加申込書 男子'!$E$13)</f>
        <v/>
      </c>
      <c r="F19" s="20" t="str">
        <f>IF('参加申込書 男子'!$D$12="","",'参加申込書 男子'!$D$12)</f>
        <v/>
      </c>
      <c r="G19" s="20" t="str">
        <f>IF('参加申込書 男子'!$E$12="","",'参加申込書 男子'!$E$12)</f>
        <v/>
      </c>
      <c r="H19" s="20" t="str">
        <f t="shared" si="0"/>
        <v xml:space="preserve"> </v>
      </c>
      <c r="I19" s="20" t="str">
        <f t="shared" si="1"/>
        <v xml:space="preserve"> </v>
      </c>
      <c r="J19" s="22" t="e">
        <f>'参加申込書 男子'!#REF!</f>
        <v>#REF!</v>
      </c>
      <c r="K19" s="19">
        <f>'参加申込書 男子'!G46</f>
        <v>0</v>
      </c>
    </row>
    <row r="20" spans="1:11">
      <c r="A20" s="20">
        <v>19</v>
      </c>
      <c r="B20" s="20" t="s">
        <v>107</v>
      </c>
      <c r="C20" s="20" t="str">
        <f>IF(所属団体情報!$D$8="","",所属団体情報!$D$8)</f>
        <v/>
      </c>
      <c r="D20" s="20" t="str">
        <f>IF('参加申込書 男子'!D31="","",'参加申込書 男子'!D31)</f>
        <v/>
      </c>
      <c r="E20" s="20" t="str">
        <f>IF('参加申込書 男子'!$E$13="","",'参加申込書 男子'!$E$13)</f>
        <v/>
      </c>
      <c r="F20" s="20" t="str">
        <f>IF('参加申込書 男子'!$D$12="","",'参加申込書 男子'!$D$12)</f>
        <v/>
      </c>
      <c r="G20" s="20" t="str">
        <f>IF('参加申込書 男子'!$E$12="","",'参加申込書 男子'!$E$12)</f>
        <v/>
      </c>
      <c r="H20" s="20" t="str">
        <f t="shared" si="0"/>
        <v xml:space="preserve"> </v>
      </c>
      <c r="I20" s="20" t="str">
        <f t="shared" si="1"/>
        <v xml:space="preserve"> </v>
      </c>
      <c r="J20" s="22" t="e">
        <f>'参加申込書 男子'!#REF!</f>
        <v>#REF!</v>
      </c>
      <c r="K20" s="19">
        <f>'参加申込書 男子'!G48</f>
        <v>0</v>
      </c>
    </row>
    <row r="21" spans="1:11">
      <c r="A21" s="20">
        <v>20</v>
      </c>
      <c r="B21" s="20" t="s">
        <v>107</v>
      </c>
      <c r="C21" s="20" t="str">
        <f>IF(所属団体情報!$D$8="","",所属団体情報!$D$8)</f>
        <v/>
      </c>
      <c r="D21" s="20" t="str">
        <f>IF('参加申込書 男子'!D33="","",'参加申込書 男子'!D33)</f>
        <v/>
      </c>
      <c r="E21" s="20" t="str">
        <f>IF('参加申込書 男子'!$E$13="","",'参加申込書 男子'!$E$13)</f>
        <v/>
      </c>
      <c r="F21" s="20" t="str">
        <f>IF('参加申込書 男子'!$D$12="","",'参加申込書 男子'!$D$12)</f>
        <v/>
      </c>
      <c r="G21" s="20" t="str">
        <f>IF('参加申込書 男子'!$E$12="","",'参加申込書 男子'!$E$12)</f>
        <v/>
      </c>
      <c r="H21" s="20" t="str">
        <f t="shared" si="0"/>
        <v xml:space="preserve"> </v>
      </c>
      <c r="I21" s="20" t="str">
        <f t="shared" si="1"/>
        <v xml:space="preserve"> </v>
      </c>
      <c r="J21" s="22" t="e">
        <f>'参加申込書 男子'!#REF!</f>
        <v>#REF!</v>
      </c>
      <c r="K21" s="19">
        <f>'参加申込書 男子'!G50</f>
        <v>0</v>
      </c>
    </row>
    <row r="22" spans="1:11">
      <c r="A22" s="20">
        <v>21</v>
      </c>
      <c r="B22" s="20" t="s">
        <v>107</v>
      </c>
      <c r="C22" s="20" t="str">
        <f>IF(所属団体情報!$D$8="","",所属団体情報!$D$8)</f>
        <v/>
      </c>
      <c r="D22" s="20" t="str">
        <f>IF('参加申込書 男子'!D35="","",'参加申込書 男子'!D35)</f>
        <v/>
      </c>
      <c r="E22" s="20" t="str">
        <f>IF('参加申込書 男子'!$E$13="","",'参加申込書 男子'!$E$13)</f>
        <v/>
      </c>
      <c r="F22" s="20" t="str">
        <f>IF('参加申込書 男子'!$D$12="","",'参加申込書 男子'!$D$12)</f>
        <v/>
      </c>
      <c r="G22" s="20" t="str">
        <f>IF('参加申込書 男子'!$E$12="","",'参加申込書 男子'!$E$12)</f>
        <v/>
      </c>
      <c r="H22" s="20" t="str">
        <f t="shared" si="0"/>
        <v xml:space="preserve"> </v>
      </c>
      <c r="I22" s="20" t="str">
        <f t="shared" si="1"/>
        <v xml:space="preserve"> </v>
      </c>
      <c r="J22" s="22" t="e">
        <f>'参加申込書 男子'!#REF!</f>
        <v>#REF!</v>
      </c>
      <c r="K22" s="19">
        <f>'参加申込書 男子'!G52</f>
        <v>0</v>
      </c>
    </row>
    <row r="23" spans="1:11">
      <c r="A23" s="20">
        <v>22</v>
      </c>
      <c r="B23" s="20" t="s">
        <v>107</v>
      </c>
      <c r="C23" s="20" t="str">
        <f>IF(所属団体情報!$D$8="","",所属団体情報!$D$8)</f>
        <v/>
      </c>
      <c r="D23" s="20" t="str">
        <f>IF('参加申込書 男子'!D37="","",'参加申込書 男子'!D37)</f>
        <v/>
      </c>
      <c r="E23" s="20" t="str">
        <f>IF('参加申込書 男子'!$E$13="","",'参加申込書 男子'!$E$13)</f>
        <v/>
      </c>
      <c r="F23" s="20" t="str">
        <f>IF('参加申込書 男子'!$D$12="","",'参加申込書 男子'!$D$12)</f>
        <v/>
      </c>
      <c r="G23" s="20" t="str">
        <f>IF('参加申込書 男子'!$E$12="","",'参加申込書 男子'!$E$12)</f>
        <v/>
      </c>
      <c r="H23" s="20" t="str">
        <f t="shared" si="0"/>
        <v xml:space="preserve"> </v>
      </c>
      <c r="I23" s="20" t="str">
        <f t="shared" si="1"/>
        <v xml:space="preserve"> </v>
      </c>
      <c r="J23" s="22" t="e">
        <f>'参加申込書 男子'!#REF!</f>
        <v>#REF!</v>
      </c>
      <c r="K23" s="19">
        <f>'参加申込書 男子'!G54</f>
        <v>0</v>
      </c>
    </row>
    <row r="24" spans="1:11">
      <c r="A24" s="20">
        <v>23</v>
      </c>
      <c r="B24" s="20" t="s">
        <v>107</v>
      </c>
      <c r="C24" s="20" t="str">
        <f>IF(所属団体情報!$D$8="","",所属団体情報!$D$8)</f>
        <v/>
      </c>
      <c r="D24" s="20" t="str">
        <f>IF('参加申込書 男子'!D39="","",'参加申込書 男子'!D39)</f>
        <v/>
      </c>
      <c r="E24" s="20" t="str">
        <f>IF('参加申込書 男子'!$E$13="","",'参加申込書 男子'!$E$13)</f>
        <v/>
      </c>
      <c r="F24" s="20" t="str">
        <f>IF('参加申込書 男子'!$D$12="","",'参加申込書 男子'!$D$12)</f>
        <v/>
      </c>
      <c r="G24" s="20" t="str">
        <f>IF('参加申込書 男子'!$E$12="","",'参加申込書 男子'!$E$12)</f>
        <v/>
      </c>
      <c r="H24" s="20" t="str">
        <f t="shared" si="0"/>
        <v xml:space="preserve"> </v>
      </c>
      <c r="I24" s="20" t="str">
        <f t="shared" si="1"/>
        <v xml:space="preserve"> </v>
      </c>
      <c r="J24" s="22" t="e">
        <f>'参加申込書 男子'!#REF!</f>
        <v>#REF!</v>
      </c>
      <c r="K24" s="19">
        <f>'参加申込書 男子'!G56</f>
        <v>0</v>
      </c>
    </row>
    <row r="25" spans="1:11">
      <c r="A25" s="20">
        <v>24</v>
      </c>
      <c r="B25" s="20" t="s">
        <v>107</v>
      </c>
      <c r="C25" s="20" t="str">
        <f>IF(所属団体情報!$D$8="","",所属団体情報!$D$8)</f>
        <v/>
      </c>
      <c r="D25" s="20" t="str">
        <f>IF('参加申込書 男子'!D41="","",'参加申込書 男子'!D41)</f>
        <v/>
      </c>
      <c r="E25" s="20" t="str">
        <f>IF('参加申込書 男子'!$E$13="","",'参加申込書 男子'!$E$13)</f>
        <v/>
      </c>
      <c r="F25" s="20" t="str">
        <f>IF('参加申込書 男子'!$D$12="","",'参加申込書 男子'!$D$12)</f>
        <v/>
      </c>
      <c r="G25" s="20" t="str">
        <f>IF('参加申込書 男子'!$E$12="","",'参加申込書 男子'!$E$12)</f>
        <v/>
      </c>
      <c r="H25" s="20" t="str">
        <f t="shared" si="0"/>
        <v xml:space="preserve"> </v>
      </c>
      <c r="I25" s="20" t="str">
        <f t="shared" si="1"/>
        <v xml:space="preserve"> </v>
      </c>
      <c r="J25" s="22" t="e">
        <f>'参加申込書 男子'!#REF!</f>
        <v>#REF!</v>
      </c>
      <c r="K25" s="19">
        <f>'参加申込書 男子'!G58</f>
        <v>0</v>
      </c>
    </row>
    <row r="26" spans="1:11">
      <c r="A26" s="20">
        <v>25</v>
      </c>
      <c r="B26" s="20" t="s">
        <v>107</v>
      </c>
      <c r="C26" s="20" t="str">
        <f>IF(所属団体情報!$D$8="","",所属団体情報!$D$8)</f>
        <v/>
      </c>
      <c r="D26" s="20" t="str">
        <f>IF('参加申込書 男子'!D37="","",'参加申込書 男子'!D37)</f>
        <v/>
      </c>
      <c r="E26" s="20" t="str">
        <f>IF('参加申込書 男子'!$E$13="","",'参加申込書 男子'!$E$13)</f>
        <v/>
      </c>
      <c r="F26" s="20" t="str">
        <f>IF('参加申込書 男子'!$D$12="","",'参加申込書 男子'!$D$12)</f>
        <v/>
      </c>
      <c r="G26" s="20" t="str">
        <f>IF('参加申込書 男子'!$E$12="","",'参加申込書 男子'!$E$12)</f>
        <v/>
      </c>
      <c r="H26" s="20" t="str">
        <f t="shared" si="0"/>
        <v xml:space="preserve"> </v>
      </c>
      <c r="I26" s="20" t="str">
        <f t="shared" si="1"/>
        <v xml:space="preserve"> </v>
      </c>
      <c r="J26" s="22" t="e">
        <f>'参加申込書 男子'!#REF!</f>
        <v>#REF!</v>
      </c>
      <c r="K26" s="19">
        <f>'参加申込書 男子'!G60</f>
        <v>0</v>
      </c>
    </row>
    <row r="27" spans="1:11">
      <c r="A27" s="20">
        <v>26</v>
      </c>
      <c r="B27" s="20" t="s">
        <v>107</v>
      </c>
      <c r="C27" s="20" t="str">
        <f>IF(所属団体情報!$D$8="","",所属団体情報!$D$8)</f>
        <v/>
      </c>
      <c r="D27" s="20" t="str">
        <f>IF('参加申込書 男子'!D39="","",'参加申込書 男子'!D39)</f>
        <v/>
      </c>
      <c r="E27" s="20" t="str">
        <f>IF('参加申込書 男子'!$E$13="","",'参加申込書 男子'!$E$13)</f>
        <v/>
      </c>
      <c r="F27" s="20" t="str">
        <f>IF('参加申込書 男子'!$D$12="","",'参加申込書 男子'!$D$12)</f>
        <v/>
      </c>
      <c r="G27" s="20" t="str">
        <f>IF('参加申込書 男子'!$E$12="","",'参加申込書 男子'!$E$12)</f>
        <v/>
      </c>
      <c r="H27" s="20" t="str">
        <f t="shared" si="0"/>
        <v xml:space="preserve"> </v>
      </c>
      <c r="I27" s="20" t="str">
        <f t="shared" si="1"/>
        <v xml:space="preserve"> </v>
      </c>
      <c r="J27" s="22" t="e">
        <f>'参加申込書 男子'!#REF!</f>
        <v>#REF!</v>
      </c>
      <c r="K27" s="19">
        <f>'参加申込書 男子'!G62</f>
        <v>0</v>
      </c>
    </row>
    <row r="28" spans="1:11">
      <c r="A28" s="20">
        <v>27</v>
      </c>
      <c r="B28" s="20" t="s">
        <v>107</v>
      </c>
      <c r="C28" s="20" t="str">
        <f>IF(所属団体情報!$D$8="","",所属団体情報!$D$8)</f>
        <v/>
      </c>
      <c r="D28" s="20" t="str">
        <f>IF('参加申込書 男子'!D41="","",'参加申込書 男子'!D41)</f>
        <v/>
      </c>
      <c r="E28" s="20" t="str">
        <f>IF('参加申込書 男子'!$E$13="","",'参加申込書 男子'!$E$13)</f>
        <v/>
      </c>
      <c r="F28" s="20" t="str">
        <f>IF('参加申込書 男子'!$D$12="","",'参加申込書 男子'!$D$12)</f>
        <v/>
      </c>
      <c r="G28" s="20" t="str">
        <f>IF('参加申込書 男子'!$E$12="","",'参加申込書 男子'!$E$12)</f>
        <v/>
      </c>
      <c r="H28" s="20" t="str">
        <f t="shared" si="0"/>
        <v xml:space="preserve"> </v>
      </c>
      <c r="I28" s="20" t="str">
        <f t="shared" si="1"/>
        <v xml:space="preserve"> </v>
      </c>
      <c r="J28" s="22" t="e">
        <f>'参加申込書 男子'!#REF!</f>
        <v>#REF!</v>
      </c>
      <c r="K28" s="19">
        <f>'参加申込書 男子'!G64</f>
        <v>0</v>
      </c>
    </row>
    <row r="29" spans="1:11">
      <c r="A29" s="20">
        <v>28</v>
      </c>
      <c r="B29" s="20" t="s">
        <v>107</v>
      </c>
      <c r="C29" s="20" t="str">
        <f>IF(所属団体情報!$D$8="","",所属団体情報!$D$8)</f>
        <v/>
      </c>
      <c r="D29" s="20" t="str">
        <f>IF('参加申込書 男子'!D43="","",'参加申込書 男子'!D43)</f>
        <v/>
      </c>
      <c r="E29" s="20" t="str">
        <f>IF('参加申込書 男子'!$E$13="","",'参加申込書 男子'!$E$13)</f>
        <v/>
      </c>
      <c r="F29" s="20" t="str">
        <f>IF('参加申込書 男子'!$D$12="","",'参加申込書 男子'!$D$12)</f>
        <v/>
      </c>
      <c r="G29" s="20" t="str">
        <f>IF('参加申込書 男子'!$E$12="","",'参加申込書 男子'!$E$12)</f>
        <v/>
      </c>
      <c r="H29" s="20" t="str">
        <f t="shared" si="0"/>
        <v xml:space="preserve"> </v>
      </c>
      <c r="I29" s="20" t="str">
        <f t="shared" si="1"/>
        <v xml:space="preserve"> </v>
      </c>
      <c r="J29" s="22" t="e">
        <f>'参加申込書 男子'!#REF!</f>
        <v>#REF!</v>
      </c>
      <c r="K29" s="19">
        <f>'参加申込書 男子'!G66</f>
        <v>0</v>
      </c>
    </row>
    <row r="30" spans="1:11">
      <c r="A30" s="20">
        <v>29</v>
      </c>
      <c r="B30" s="20" t="s">
        <v>107</v>
      </c>
      <c r="C30" s="20" t="str">
        <f>IF(所属団体情報!$D$8="","",所属団体情報!$D$8)</f>
        <v/>
      </c>
      <c r="D30" s="20" t="str">
        <f>IF('参加申込書 男子'!D45="","",'参加申込書 男子'!D45)</f>
        <v/>
      </c>
      <c r="E30" s="20" t="str">
        <f>IF('参加申込書 男子'!$E$13="","",'参加申込書 男子'!$E$13)</f>
        <v/>
      </c>
      <c r="F30" s="20" t="str">
        <f>IF('参加申込書 男子'!$D$12="","",'参加申込書 男子'!$D$12)</f>
        <v/>
      </c>
      <c r="G30" s="20" t="str">
        <f>IF('参加申込書 男子'!$E$12="","",'参加申込書 男子'!$E$12)</f>
        <v/>
      </c>
      <c r="H30" s="20" t="str">
        <f t="shared" si="0"/>
        <v xml:space="preserve"> </v>
      </c>
      <c r="I30" s="20" t="str">
        <f t="shared" si="1"/>
        <v xml:space="preserve"> </v>
      </c>
      <c r="J30" s="22" t="e">
        <f>'参加申込書 男子'!#REF!</f>
        <v>#REF!</v>
      </c>
      <c r="K30" s="19">
        <f>'参加申込書 男子'!G68</f>
        <v>0</v>
      </c>
    </row>
    <row r="31" spans="1:11">
      <c r="A31" s="20">
        <v>30</v>
      </c>
      <c r="B31" s="20" t="s">
        <v>107</v>
      </c>
      <c r="C31" s="20" t="str">
        <f>IF(所属団体情報!$D$8="","",所属団体情報!$D$8)</f>
        <v/>
      </c>
      <c r="D31" s="20" t="str">
        <f>IF('参加申込書 男子'!D47="","",'参加申込書 男子'!D47)</f>
        <v/>
      </c>
      <c r="E31" s="20" t="str">
        <f>IF('参加申込書 男子'!$E$13="","",'参加申込書 男子'!$E$13)</f>
        <v/>
      </c>
      <c r="F31" s="20" t="str">
        <f>IF('参加申込書 男子'!$D$12="","",'参加申込書 男子'!$D$12)</f>
        <v/>
      </c>
      <c r="G31" s="20" t="str">
        <f>IF('参加申込書 男子'!$E$12="","",'参加申込書 男子'!$E$12)</f>
        <v/>
      </c>
      <c r="H31" s="20" t="str">
        <f t="shared" si="0"/>
        <v xml:space="preserve"> </v>
      </c>
      <c r="I31" s="20" t="str">
        <f t="shared" si="1"/>
        <v xml:space="preserve"> </v>
      </c>
      <c r="J31" s="22" t="e">
        <f>'参加申込書 男子'!#REF!</f>
        <v>#REF!</v>
      </c>
      <c r="K31" s="19">
        <f>'参加申込書 男子'!G70</f>
        <v>0</v>
      </c>
    </row>
    <row r="32" spans="1:11">
      <c r="A32" s="20">
        <v>1</v>
      </c>
      <c r="B32" s="20" t="s">
        <v>108</v>
      </c>
      <c r="C32" s="20" t="str">
        <f>IF(所属団体情報!$D$8="","",所属団体情報!$D$8)</f>
        <v/>
      </c>
      <c r="D32" s="20" t="str">
        <f>IF('参加申込書 男子'!D43="","",'参加申込書 男子'!D43)</f>
        <v/>
      </c>
      <c r="E32" s="20" t="str">
        <f>IF('参加申込書 男子'!$E$13="","",'参加申込書 男子'!$E$13)</f>
        <v/>
      </c>
      <c r="F32" s="20" t="str">
        <f>IF('参加申込書 男子'!$D$12="","",'参加申込書 男子'!$D$12)</f>
        <v/>
      </c>
      <c r="G32" s="20" t="str">
        <f>IF('参加申込書 男子'!$E$12="","",'参加申込書 男子'!$E$12)</f>
        <v/>
      </c>
      <c r="H32" s="20" t="str">
        <f t="shared" si="0"/>
        <v xml:space="preserve"> </v>
      </c>
      <c r="I32" s="20" t="str">
        <f t="shared" si="1"/>
        <v xml:space="preserve"> </v>
      </c>
      <c r="J32" s="22" t="e">
        <f>'参加申込書 女子'!#REF!</f>
        <v>#REF!</v>
      </c>
      <c r="K32" s="19">
        <f>'参加申込書 女子'!G12</f>
        <v>0</v>
      </c>
    </row>
    <row r="33" spans="1:11">
      <c r="A33" s="20">
        <v>2</v>
      </c>
      <c r="B33" s="20" t="s">
        <v>108</v>
      </c>
      <c r="C33" s="20" t="str">
        <f>IF(所属団体情報!$D$8="","",所属団体情報!$D$8)</f>
        <v/>
      </c>
      <c r="D33" s="20" t="str">
        <f>IF('参加申込書 男子'!D44="","",'参加申込書 男子'!D44)</f>
        <v/>
      </c>
      <c r="E33" s="20" t="str">
        <f>IF('参加申込書 男子'!$E$13="","",'参加申込書 男子'!$E$13)</f>
        <v/>
      </c>
      <c r="F33" s="20" t="str">
        <f>IF('参加申込書 男子'!$D$12="","",'参加申込書 男子'!$D$12)</f>
        <v/>
      </c>
      <c r="G33" s="20" t="str">
        <f>IF('参加申込書 男子'!$E$12="","",'参加申込書 男子'!$E$12)</f>
        <v/>
      </c>
      <c r="H33" s="20" t="str">
        <f t="shared" si="0"/>
        <v xml:space="preserve"> </v>
      </c>
      <c r="I33" s="20" t="str">
        <f t="shared" si="1"/>
        <v xml:space="preserve"> </v>
      </c>
      <c r="J33" s="22" t="e">
        <f>'参加申込書 女子'!#REF!</f>
        <v>#REF!</v>
      </c>
      <c r="K33" s="19">
        <f>'参加申込書 女子'!G14</f>
        <v>0</v>
      </c>
    </row>
    <row r="34" spans="1:11">
      <c r="A34" s="20">
        <v>3</v>
      </c>
      <c r="B34" s="20" t="s">
        <v>108</v>
      </c>
      <c r="C34" s="20" t="str">
        <f>IF(所属団体情報!$D$8="","",所属団体情報!$D$8)</f>
        <v/>
      </c>
      <c r="D34" s="20" t="str">
        <f>IF('参加申込書 男子'!D45="","",'参加申込書 男子'!D45)</f>
        <v/>
      </c>
      <c r="E34" s="20" t="str">
        <f>IF('参加申込書 男子'!$E$13="","",'参加申込書 男子'!$E$13)</f>
        <v/>
      </c>
      <c r="F34" s="20" t="str">
        <f>IF('参加申込書 男子'!$D$12="","",'参加申込書 男子'!$D$12)</f>
        <v/>
      </c>
      <c r="G34" s="20" t="str">
        <f>IF('参加申込書 男子'!$E$12="","",'参加申込書 男子'!$E$12)</f>
        <v/>
      </c>
      <c r="H34" s="20" t="str">
        <f t="shared" ref="H34:H61" si="2">CONCATENATE(D34, " ",E34)</f>
        <v xml:space="preserve"> </v>
      </c>
      <c r="I34" s="20" t="str">
        <f t="shared" si="1"/>
        <v xml:space="preserve"> </v>
      </c>
      <c r="J34" s="22" t="e">
        <f>'参加申込書 女子'!#REF!</f>
        <v>#REF!</v>
      </c>
      <c r="K34" s="19">
        <f>'参加申込書 女子'!G16</f>
        <v>0</v>
      </c>
    </row>
    <row r="35" spans="1:11">
      <c r="A35" s="20">
        <v>4</v>
      </c>
      <c r="B35" s="20" t="s">
        <v>108</v>
      </c>
      <c r="C35" s="20" t="str">
        <f>IF(所属団体情報!$D$8="","",所属団体情報!$D$8)</f>
        <v/>
      </c>
      <c r="D35" s="20" t="str">
        <f>IF('参加申込書 男子'!D46="","",'参加申込書 男子'!D46)</f>
        <v/>
      </c>
      <c r="E35" s="20" t="str">
        <f>IF('参加申込書 男子'!$E$13="","",'参加申込書 男子'!$E$13)</f>
        <v/>
      </c>
      <c r="F35" s="20" t="str">
        <f>IF('参加申込書 男子'!$D$12="","",'参加申込書 男子'!$D$12)</f>
        <v/>
      </c>
      <c r="G35" s="20" t="str">
        <f>IF('参加申込書 男子'!$E$12="","",'参加申込書 男子'!$E$12)</f>
        <v/>
      </c>
      <c r="H35" s="20" t="str">
        <f t="shared" si="2"/>
        <v xml:space="preserve"> </v>
      </c>
      <c r="I35" s="20" t="str">
        <f t="shared" si="1"/>
        <v xml:space="preserve"> </v>
      </c>
      <c r="J35" s="22" t="e">
        <f>'参加申込書 女子'!#REF!</f>
        <v>#REF!</v>
      </c>
      <c r="K35" s="19">
        <f>'参加申込書 女子'!G18</f>
        <v>0</v>
      </c>
    </row>
    <row r="36" spans="1:11">
      <c r="A36" s="20">
        <v>5</v>
      </c>
      <c r="B36" s="20" t="s">
        <v>108</v>
      </c>
      <c r="C36" s="20" t="str">
        <f>IF(所属団体情報!$D$8="","",所属団体情報!$D$8)</f>
        <v/>
      </c>
      <c r="D36" s="20" t="str">
        <f>IF('参加申込書 男子'!D47="","",'参加申込書 男子'!D47)</f>
        <v/>
      </c>
      <c r="E36" s="20" t="str">
        <f>IF('参加申込書 男子'!$E$13="","",'参加申込書 男子'!$E$13)</f>
        <v/>
      </c>
      <c r="F36" s="20" t="str">
        <f>IF('参加申込書 男子'!$D$12="","",'参加申込書 男子'!$D$12)</f>
        <v/>
      </c>
      <c r="G36" s="20" t="str">
        <f>IF('参加申込書 男子'!$E$12="","",'参加申込書 男子'!$E$12)</f>
        <v/>
      </c>
      <c r="H36" s="20" t="str">
        <f t="shared" si="2"/>
        <v xml:space="preserve"> </v>
      </c>
      <c r="I36" s="20" t="str">
        <f t="shared" si="1"/>
        <v xml:space="preserve"> </v>
      </c>
      <c r="J36" s="22" t="e">
        <f>'参加申込書 女子'!#REF!</f>
        <v>#REF!</v>
      </c>
      <c r="K36" s="19">
        <f>'参加申込書 女子'!G20</f>
        <v>0</v>
      </c>
    </row>
    <row r="37" spans="1:11">
      <c r="A37" s="20">
        <v>6</v>
      </c>
      <c r="B37" s="20" t="s">
        <v>108</v>
      </c>
      <c r="C37" s="20" t="str">
        <f>IF(所属団体情報!$D$8="","",所属団体情報!$D$8)</f>
        <v/>
      </c>
      <c r="D37" s="20" t="str">
        <f>IF('参加申込書 男子'!D48="","",'参加申込書 男子'!D48)</f>
        <v/>
      </c>
      <c r="E37" s="20" t="str">
        <f>IF('参加申込書 男子'!$E$13="","",'参加申込書 男子'!$E$13)</f>
        <v/>
      </c>
      <c r="F37" s="20" t="str">
        <f>IF('参加申込書 男子'!$D$12="","",'参加申込書 男子'!$D$12)</f>
        <v/>
      </c>
      <c r="G37" s="20" t="str">
        <f>IF('参加申込書 男子'!$E$12="","",'参加申込書 男子'!$E$12)</f>
        <v/>
      </c>
      <c r="H37" s="20" t="str">
        <f t="shared" si="2"/>
        <v xml:space="preserve"> </v>
      </c>
      <c r="I37" s="20" t="str">
        <f t="shared" si="1"/>
        <v xml:space="preserve"> </v>
      </c>
      <c r="J37" s="22" t="e">
        <f>'参加申込書 女子'!#REF!</f>
        <v>#REF!</v>
      </c>
      <c r="K37" s="19">
        <f>'参加申込書 女子'!G22</f>
        <v>0</v>
      </c>
    </row>
    <row r="38" spans="1:11">
      <c r="A38" s="20">
        <v>7</v>
      </c>
      <c r="B38" s="20" t="s">
        <v>108</v>
      </c>
      <c r="C38" s="20" t="str">
        <f>IF(所属団体情報!$D$8="","",所属団体情報!$D$8)</f>
        <v/>
      </c>
      <c r="D38" s="20" t="str">
        <f>IF('参加申込書 男子'!D49="","",'参加申込書 男子'!D49)</f>
        <v/>
      </c>
      <c r="E38" s="20" t="str">
        <f>IF('参加申込書 男子'!$E$13="","",'参加申込書 男子'!$E$13)</f>
        <v/>
      </c>
      <c r="F38" s="20" t="str">
        <f>IF('参加申込書 男子'!$D$12="","",'参加申込書 男子'!$D$12)</f>
        <v/>
      </c>
      <c r="G38" s="20" t="str">
        <f>IF('参加申込書 男子'!$E$12="","",'参加申込書 男子'!$E$12)</f>
        <v/>
      </c>
      <c r="H38" s="20" t="str">
        <f t="shared" si="2"/>
        <v xml:space="preserve"> </v>
      </c>
      <c r="I38" s="20" t="str">
        <f t="shared" si="1"/>
        <v xml:space="preserve"> </v>
      </c>
      <c r="J38" s="22" t="e">
        <f>'参加申込書 女子'!#REF!</f>
        <v>#REF!</v>
      </c>
      <c r="K38" s="19">
        <f>'参加申込書 女子'!G24</f>
        <v>0</v>
      </c>
    </row>
    <row r="39" spans="1:11">
      <c r="A39" s="20">
        <v>8</v>
      </c>
      <c r="B39" s="20" t="s">
        <v>108</v>
      </c>
      <c r="C39" s="20" t="str">
        <f>IF(所属団体情報!$D$8="","",所属団体情報!$D$8)</f>
        <v/>
      </c>
      <c r="D39" s="20" t="str">
        <f>IF('参加申込書 男子'!D50="","",'参加申込書 男子'!D50)</f>
        <v/>
      </c>
      <c r="E39" s="20" t="str">
        <f>IF('参加申込書 男子'!$E$13="","",'参加申込書 男子'!$E$13)</f>
        <v/>
      </c>
      <c r="F39" s="20" t="str">
        <f>IF('参加申込書 男子'!$D$12="","",'参加申込書 男子'!$D$12)</f>
        <v/>
      </c>
      <c r="G39" s="20" t="str">
        <f>IF('参加申込書 男子'!$E$12="","",'参加申込書 男子'!$E$12)</f>
        <v/>
      </c>
      <c r="H39" s="20" t="str">
        <f t="shared" si="2"/>
        <v xml:space="preserve"> </v>
      </c>
      <c r="I39" s="20" t="str">
        <f t="shared" si="1"/>
        <v xml:space="preserve"> </v>
      </c>
      <c r="J39" s="22" t="e">
        <f>'参加申込書 女子'!#REF!</f>
        <v>#REF!</v>
      </c>
      <c r="K39" s="19">
        <f>'参加申込書 女子'!G26</f>
        <v>0</v>
      </c>
    </row>
    <row r="40" spans="1:11">
      <c r="A40" s="20">
        <v>9</v>
      </c>
      <c r="B40" s="20" t="s">
        <v>108</v>
      </c>
      <c r="C40" s="20" t="str">
        <f>IF(所属団体情報!$D$8="","",所属団体情報!$D$8)</f>
        <v/>
      </c>
      <c r="D40" s="20" t="str">
        <f>IF('参加申込書 男子'!D51="","",'参加申込書 男子'!D51)</f>
        <v/>
      </c>
      <c r="E40" s="20" t="str">
        <f>IF('参加申込書 男子'!$E$13="","",'参加申込書 男子'!$E$13)</f>
        <v/>
      </c>
      <c r="F40" s="20" t="str">
        <f>IF('参加申込書 男子'!$D$12="","",'参加申込書 男子'!$D$12)</f>
        <v/>
      </c>
      <c r="G40" s="20" t="str">
        <f>IF('参加申込書 男子'!$E$12="","",'参加申込書 男子'!$E$12)</f>
        <v/>
      </c>
      <c r="H40" s="20" t="str">
        <f t="shared" si="2"/>
        <v xml:space="preserve"> </v>
      </c>
      <c r="I40" s="20" t="str">
        <f t="shared" si="1"/>
        <v xml:space="preserve"> </v>
      </c>
      <c r="J40" s="22" t="e">
        <f>'参加申込書 女子'!#REF!</f>
        <v>#REF!</v>
      </c>
      <c r="K40" s="19">
        <f>'参加申込書 女子'!G28</f>
        <v>0</v>
      </c>
    </row>
    <row r="41" spans="1:11">
      <c r="A41" s="20">
        <v>10</v>
      </c>
      <c r="B41" s="20" t="s">
        <v>108</v>
      </c>
      <c r="C41" s="20" t="str">
        <f>IF(所属団体情報!$D$8="","",所属団体情報!$D$8)</f>
        <v/>
      </c>
      <c r="D41" s="20" t="str">
        <f>IF('参加申込書 男子'!D52="","",'参加申込書 男子'!D52)</f>
        <v/>
      </c>
      <c r="E41" s="20" t="str">
        <f>IF('参加申込書 男子'!$E$13="","",'参加申込書 男子'!$E$13)</f>
        <v/>
      </c>
      <c r="F41" s="20" t="str">
        <f>IF('参加申込書 男子'!$D$12="","",'参加申込書 男子'!$D$12)</f>
        <v/>
      </c>
      <c r="G41" s="20" t="str">
        <f>IF('参加申込書 男子'!$E$12="","",'参加申込書 男子'!$E$12)</f>
        <v/>
      </c>
      <c r="H41" s="20" t="str">
        <f t="shared" si="2"/>
        <v xml:space="preserve"> </v>
      </c>
      <c r="I41" s="20" t="str">
        <f t="shared" si="1"/>
        <v xml:space="preserve"> </v>
      </c>
      <c r="J41" s="22" t="e">
        <f>'参加申込書 女子'!#REF!</f>
        <v>#REF!</v>
      </c>
      <c r="K41" s="19">
        <f>'参加申込書 女子'!G30</f>
        <v>0</v>
      </c>
    </row>
    <row r="42" spans="1:11">
      <c r="A42" s="20">
        <v>11</v>
      </c>
      <c r="B42" s="20" t="s">
        <v>108</v>
      </c>
      <c r="C42" s="20" t="str">
        <f>IF(所属団体情報!$D$8="","",所属団体情報!$D$8)</f>
        <v/>
      </c>
      <c r="D42" s="20" t="str">
        <f>IF('参加申込書 男子'!D53="","",'参加申込書 男子'!D53)</f>
        <v/>
      </c>
      <c r="E42" s="20" t="str">
        <f>IF('参加申込書 男子'!$E$13="","",'参加申込書 男子'!$E$13)</f>
        <v/>
      </c>
      <c r="F42" s="20" t="str">
        <f>IF('参加申込書 男子'!$D$12="","",'参加申込書 男子'!$D$12)</f>
        <v/>
      </c>
      <c r="G42" s="20" t="str">
        <f>IF('参加申込書 男子'!$E$12="","",'参加申込書 男子'!$E$12)</f>
        <v/>
      </c>
      <c r="H42" s="20" t="str">
        <f t="shared" si="2"/>
        <v xml:space="preserve"> </v>
      </c>
      <c r="I42" s="20" t="str">
        <f t="shared" si="1"/>
        <v xml:space="preserve"> </v>
      </c>
      <c r="J42" s="22" t="e">
        <f>'参加申込書 女子'!#REF!</f>
        <v>#REF!</v>
      </c>
      <c r="K42" s="19">
        <f>'参加申込書 女子'!G32</f>
        <v>0</v>
      </c>
    </row>
    <row r="43" spans="1:11">
      <c r="A43" s="20">
        <v>12</v>
      </c>
      <c r="B43" s="20" t="s">
        <v>108</v>
      </c>
      <c r="C43" s="20" t="str">
        <f>IF(所属団体情報!$D$8="","",所属団体情報!$D$8)</f>
        <v/>
      </c>
      <c r="D43" s="20" t="str">
        <f>IF('参加申込書 男子'!D54="","",'参加申込書 男子'!D54)</f>
        <v/>
      </c>
      <c r="E43" s="20" t="str">
        <f>IF('参加申込書 男子'!$E$13="","",'参加申込書 男子'!$E$13)</f>
        <v/>
      </c>
      <c r="F43" s="20" t="str">
        <f>IF('参加申込書 男子'!$D$12="","",'参加申込書 男子'!$D$12)</f>
        <v/>
      </c>
      <c r="G43" s="20" t="str">
        <f>IF('参加申込書 男子'!$E$12="","",'参加申込書 男子'!$E$12)</f>
        <v/>
      </c>
      <c r="H43" s="20" t="str">
        <f t="shared" si="2"/>
        <v xml:space="preserve"> </v>
      </c>
      <c r="I43" s="20" t="str">
        <f t="shared" si="1"/>
        <v xml:space="preserve"> </v>
      </c>
      <c r="J43" s="22" t="e">
        <f>'参加申込書 女子'!#REF!</f>
        <v>#REF!</v>
      </c>
      <c r="K43" s="19">
        <f>'参加申込書 女子'!G34</f>
        <v>0</v>
      </c>
    </row>
    <row r="44" spans="1:11">
      <c r="A44" s="20">
        <v>13</v>
      </c>
      <c r="B44" s="20" t="s">
        <v>108</v>
      </c>
      <c r="C44" s="20" t="str">
        <f>IF(所属団体情報!$D$8="","",所属団体情報!$D$8)</f>
        <v/>
      </c>
      <c r="D44" s="20" t="str">
        <f>IF('参加申込書 男子'!D55="","",'参加申込書 男子'!D55)</f>
        <v/>
      </c>
      <c r="E44" s="20" t="str">
        <f>IF('参加申込書 男子'!$E$13="","",'参加申込書 男子'!$E$13)</f>
        <v/>
      </c>
      <c r="F44" s="20" t="str">
        <f>IF('参加申込書 男子'!$D$12="","",'参加申込書 男子'!$D$12)</f>
        <v/>
      </c>
      <c r="G44" s="20" t="str">
        <f>IF('参加申込書 男子'!$E$12="","",'参加申込書 男子'!$E$12)</f>
        <v/>
      </c>
      <c r="H44" s="20" t="str">
        <f t="shared" si="2"/>
        <v xml:space="preserve"> </v>
      </c>
      <c r="I44" s="20" t="str">
        <f t="shared" si="1"/>
        <v xml:space="preserve"> </v>
      </c>
      <c r="J44" s="22" t="e">
        <f>'参加申込書 女子'!#REF!</f>
        <v>#REF!</v>
      </c>
      <c r="K44" s="19">
        <f>'参加申込書 女子'!G36</f>
        <v>0</v>
      </c>
    </row>
    <row r="45" spans="1:11">
      <c r="A45" s="20">
        <v>14</v>
      </c>
      <c r="B45" s="20" t="s">
        <v>108</v>
      </c>
      <c r="C45" s="20" t="str">
        <f>IF(所属団体情報!$D$8="","",所属団体情報!$D$8)</f>
        <v/>
      </c>
      <c r="D45" s="20" t="str">
        <f>IF('参加申込書 男子'!D56="","",'参加申込書 男子'!D56)</f>
        <v/>
      </c>
      <c r="E45" s="20" t="str">
        <f>IF('参加申込書 男子'!$E$13="","",'参加申込書 男子'!$E$13)</f>
        <v/>
      </c>
      <c r="F45" s="20" t="str">
        <f>IF('参加申込書 男子'!$D$12="","",'参加申込書 男子'!$D$12)</f>
        <v/>
      </c>
      <c r="G45" s="20" t="str">
        <f>IF('参加申込書 男子'!$E$12="","",'参加申込書 男子'!$E$12)</f>
        <v/>
      </c>
      <c r="H45" s="20" t="str">
        <f t="shared" si="2"/>
        <v xml:space="preserve"> </v>
      </c>
      <c r="I45" s="20" t="str">
        <f t="shared" si="1"/>
        <v xml:space="preserve"> </v>
      </c>
      <c r="J45" s="22" t="e">
        <f>'参加申込書 女子'!#REF!</f>
        <v>#REF!</v>
      </c>
      <c r="K45" s="19">
        <f>'参加申込書 女子'!G38</f>
        <v>0</v>
      </c>
    </row>
    <row r="46" spans="1:11">
      <c r="A46" s="20">
        <v>15</v>
      </c>
      <c r="B46" s="20" t="s">
        <v>108</v>
      </c>
      <c r="C46" s="20" t="str">
        <f>IF(所属団体情報!$D$8="","",所属団体情報!$D$8)</f>
        <v/>
      </c>
      <c r="D46" s="20" t="str">
        <f>IF('参加申込書 男子'!D57="","",'参加申込書 男子'!D57)</f>
        <v/>
      </c>
      <c r="E46" s="20" t="str">
        <f>IF('参加申込書 男子'!$E$13="","",'参加申込書 男子'!$E$13)</f>
        <v/>
      </c>
      <c r="F46" s="20" t="str">
        <f>IF('参加申込書 男子'!$D$12="","",'参加申込書 男子'!$D$12)</f>
        <v/>
      </c>
      <c r="G46" s="20" t="str">
        <f>IF('参加申込書 男子'!$E$12="","",'参加申込書 男子'!$E$12)</f>
        <v/>
      </c>
      <c r="H46" s="20" t="str">
        <f t="shared" si="2"/>
        <v xml:space="preserve"> </v>
      </c>
      <c r="I46" s="20" t="str">
        <f t="shared" si="1"/>
        <v xml:space="preserve"> </v>
      </c>
      <c r="J46" s="22" t="e">
        <f>'参加申込書 女子'!#REF!</f>
        <v>#REF!</v>
      </c>
      <c r="K46" s="19">
        <f>'参加申込書 女子'!G40</f>
        <v>0</v>
      </c>
    </row>
    <row r="47" spans="1:11">
      <c r="A47" s="20">
        <v>16</v>
      </c>
      <c r="B47" s="20" t="s">
        <v>108</v>
      </c>
      <c r="C47" s="20" t="str">
        <f>IF(所属団体情報!$D$8="","",所属団体情報!$D$8)</f>
        <v/>
      </c>
      <c r="D47" s="20" t="str">
        <f>IF('参加申込書 男子'!D58="","",'参加申込書 男子'!D58)</f>
        <v/>
      </c>
      <c r="E47" s="20" t="str">
        <f>IF('参加申込書 男子'!$E$13="","",'参加申込書 男子'!$E$13)</f>
        <v/>
      </c>
      <c r="F47" s="20" t="str">
        <f>IF('参加申込書 男子'!$D$12="","",'参加申込書 男子'!$D$12)</f>
        <v/>
      </c>
      <c r="G47" s="20" t="str">
        <f>IF('参加申込書 男子'!$E$12="","",'参加申込書 男子'!$E$12)</f>
        <v/>
      </c>
      <c r="H47" s="20" t="str">
        <f t="shared" si="2"/>
        <v xml:space="preserve"> </v>
      </c>
      <c r="I47" s="20" t="str">
        <f t="shared" si="1"/>
        <v xml:space="preserve"> </v>
      </c>
      <c r="J47" s="22" t="e">
        <f>'参加申込書 女子'!#REF!</f>
        <v>#REF!</v>
      </c>
      <c r="K47" s="19">
        <f>'参加申込書 女子'!G42</f>
        <v>0</v>
      </c>
    </row>
    <row r="48" spans="1:11">
      <c r="A48" s="20">
        <v>17</v>
      </c>
      <c r="B48" s="20" t="s">
        <v>108</v>
      </c>
      <c r="C48" s="20" t="str">
        <f>IF(所属団体情報!$D$8="","",所属団体情報!$D$8)</f>
        <v/>
      </c>
      <c r="D48" s="20" t="str">
        <f>IF('参加申込書 男子'!D59="","",'参加申込書 男子'!D59)</f>
        <v/>
      </c>
      <c r="E48" s="20" t="str">
        <f>IF('参加申込書 男子'!$E$13="","",'参加申込書 男子'!$E$13)</f>
        <v/>
      </c>
      <c r="F48" s="20" t="str">
        <f>IF('参加申込書 男子'!$D$12="","",'参加申込書 男子'!$D$12)</f>
        <v/>
      </c>
      <c r="G48" s="20" t="str">
        <f>IF('参加申込書 男子'!$E$12="","",'参加申込書 男子'!$E$12)</f>
        <v/>
      </c>
      <c r="H48" s="20" t="str">
        <f t="shared" si="2"/>
        <v xml:space="preserve"> </v>
      </c>
      <c r="I48" s="20" t="str">
        <f t="shared" si="1"/>
        <v xml:space="preserve"> </v>
      </c>
      <c r="J48" s="22" t="e">
        <f>'参加申込書 女子'!#REF!</f>
        <v>#REF!</v>
      </c>
      <c r="K48" s="19">
        <f>'参加申込書 女子'!G44</f>
        <v>0</v>
      </c>
    </row>
    <row r="49" spans="1:11">
      <c r="A49" s="20">
        <v>18</v>
      </c>
      <c r="B49" s="20" t="s">
        <v>108</v>
      </c>
      <c r="C49" s="20" t="str">
        <f>IF(所属団体情報!$D$8="","",所属団体情報!$D$8)</f>
        <v/>
      </c>
      <c r="D49" s="20" t="str">
        <f>IF('参加申込書 男子'!D60="","",'参加申込書 男子'!D60)</f>
        <v/>
      </c>
      <c r="E49" s="20" t="str">
        <f>IF('参加申込書 男子'!$E$13="","",'参加申込書 男子'!$E$13)</f>
        <v/>
      </c>
      <c r="F49" s="20" t="str">
        <f>IF('参加申込書 男子'!$D$12="","",'参加申込書 男子'!$D$12)</f>
        <v/>
      </c>
      <c r="G49" s="20" t="str">
        <f>IF('参加申込書 男子'!$E$12="","",'参加申込書 男子'!$E$12)</f>
        <v/>
      </c>
      <c r="H49" s="20" t="str">
        <f t="shared" si="2"/>
        <v xml:space="preserve"> </v>
      </c>
      <c r="I49" s="20" t="str">
        <f t="shared" si="1"/>
        <v xml:space="preserve"> </v>
      </c>
      <c r="J49" s="22" t="e">
        <f>'参加申込書 女子'!#REF!</f>
        <v>#REF!</v>
      </c>
      <c r="K49" s="19">
        <f>'参加申込書 女子'!G46</f>
        <v>0</v>
      </c>
    </row>
    <row r="50" spans="1:11">
      <c r="A50" s="20">
        <v>19</v>
      </c>
      <c r="B50" s="20" t="s">
        <v>108</v>
      </c>
      <c r="C50" s="20" t="str">
        <f>IF(所属団体情報!$D$8="","",所属団体情報!$D$8)</f>
        <v/>
      </c>
      <c r="D50" s="20" t="str">
        <f>IF('参加申込書 男子'!D61="","",'参加申込書 男子'!D61)</f>
        <v/>
      </c>
      <c r="E50" s="20" t="str">
        <f>IF('参加申込書 男子'!$E$13="","",'参加申込書 男子'!$E$13)</f>
        <v/>
      </c>
      <c r="F50" s="20" t="str">
        <f>IF('参加申込書 男子'!$D$12="","",'参加申込書 男子'!$D$12)</f>
        <v/>
      </c>
      <c r="G50" s="20" t="str">
        <f>IF('参加申込書 男子'!$E$12="","",'参加申込書 男子'!$E$12)</f>
        <v/>
      </c>
      <c r="H50" s="20" t="str">
        <f t="shared" si="2"/>
        <v xml:space="preserve"> </v>
      </c>
      <c r="I50" s="20" t="str">
        <f t="shared" si="1"/>
        <v xml:space="preserve"> </v>
      </c>
      <c r="J50" s="22" t="e">
        <f>'参加申込書 女子'!#REF!</f>
        <v>#REF!</v>
      </c>
      <c r="K50" s="19">
        <f>'参加申込書 女子'!G48</f>
        <v>0</v>
      </c>
    </row>
    <row r="51" spans="1:11">
      <c r="A51" s="20">
        <v>20</v>
      </c>
      <c r="B51" s="20" t="s">
        <v>108</v>
      </c>
      <c r="C51" s="20" t="str">
        <f>IF(所属団体情報!$D$8="","",所属団体情報!$D$8)</f>
        <v/>
      </c>
      <c r="D51" s="20" t="str">
        <f>IF('参加申込書 男子'!D62="","",'参加申込書 男子'!D62)</f>
        <v/>
      </c>
      <c r="E51" s="20" t="str">
        <f>IF('参加申込書 男子'!$E$13="","",'参加申込書 男子'!$E$13)</f>
        <v/>
      </c>
      <c r="F51" s="20" t="str">
        <f>IF('参加申込書 男子'!$D$12="","",'参加申込書 男子'!$D$12)</f>
        <v/>
      </c>
      <c r="G51" s="20" t="str">
        <f>IF('参加申込書 男子'!$E$12="","",'参加申込書 男子'!$E$12)</f>
        <v/>
      </c>
      <c r="H51" s="20" t="str">
        <f t="shared" si="2"/>
        <v xml:space="preserve"> </v>
      </c>
      <c r="I51" s="20" t="str">
        <f t="shared" si="1"/>
        <v xml:space="preserve"> </v>
      </c>
      <c r="J51" s="22" t="e">
        <f>'参加申込書 女子'!#REF!</f>
        <v>#REF!</v>
      </c>
      <c r="K51" s="19">
        <f>'参加申込書 女子'!G50</f>
        <v>0</v>
      </c>
    </row>
    <row r="52" spans="1:11">
      <c r="A52" s="20">
        <v>21</v>
      </c>
      <c r="B52" s="20" t="s">
        <v>108</v>
      </c>
      <c r="C52" s="20" t="str">
        <f>IF(所属団体情報!$D$8="","",所属団体情報!$D$8)</f>
        <v/>
      </c>
      <c r="D52" s="20" t="str">
        <f>IF('参加申込書 男子'!D63="","",'参加申込書 男子'!D63)</f>
        <v/>
      </c>
      <c r="E52" s="20" t="str">
        <f>IF('参加申込書 男子'!$E$13="","",'参加申込書 男子'!$E$13)</f>
        <v/>
      </c>
      <c r="F52" s="20" t="str">
        <f>IF('参加申込書 男子'!$D$12="","",'参加申込書 男子'!$D$12)</f>
        <v/>
      </c>
      <c r="G52" s="20" t="str">
        <f>IF('参加申込書 男子'!$E$12="","",'参加申込書 男子'!$E$12)</f>
        <v/>
      </c>
      <c r="H52" s="20" t="str">
        <f t="shared" si="2"/>
        <v xml:space="preserve"> </v>
      </c>
      <c r="I52" s="20" t="str">
        <f t="shared" si="1"/>
        <v xml:space="preserve"> </v>
      </c>
      <c r="J52" s="22" t="e">
        <f>'参加申込書 女子'!#REF!</f>
        <v>#REF!</v>
      </c>
      <c r="K52" s="19">
        <f>'参加申込書 女子'!G52</f>
        <v>0</v>
      </c>
    </row>
    <row r="53" spans="1:11">
      <c r="A53" s="20">
        <v>22</v>
      </c>
      <c r="B53" s="20" t="s">
        <v>108</v>
      </c>
      <c r="C53" s="20" t="str">
        <f>IF(所属団体情報!$D$8="","",所属団体情報!$D$8)</f>
        <v/>
      </c>
      <c r="D53" s="20" t="str">
        <f>IF('参加申込書 男子'!D64="","",'参加申込書 男子'!D64)</f>
        <v/>
      </c>
      <c r="E53" s="20" t="str">
        <f>IF('参加申込書 男子'!$E$13="","",'参加申込書 男子'!$E$13)</f>
        <v/>
      </c>
      <c r="F53" s="20" t="str">
        <f>IF('参加申込書 男子'!$D$12="","",'参加申込書 男子'!$D$12)</f>
        <v/>
      </c>
      <c r="G53" s="20" t="str">
        <f>IF('参加申込書 男子'!$E$12="","",'参加申込書 男子'!$E$12)</f>
        <v/>
      </c>
      <c r="H53" s="20" t="str">
        <f t="shared" si="2"/>
        <v xml:space="preserve"> </v>
      </c>
      <c r="I53" s="20" t="str">
        <f t="shared" si="1"/>
        <v xml:space="preserve"> </v>
      </c>
      <c r="J53" s="22" t="e">
        <f>'参加申込書 女子'!#REF!</f>
        <v>#REF!</v>
      </c>
      <c r="K53" s="19">
        <f>'参加申込書 女子'!G54</f>
        <v>0</v>
      </c>
    </row>
    <row r="54" spans="1:11">
      <c r="A54" s="20">
        <v>23</v>
      </c>
      <c r="B54" s="20" t="s">
        <v>108</v>
      </c>
      <c r="C54" s="20" t="str">
        <f>IF(所属団体情報!$D$8="","",所属団体情報!$D$8)</f>
        <v/>
      </c>
      <c r="D54" s="20" t="str">
        <f>IF('参加申込書 男子'!D65="","",'参加申込書 男子'!D65)</f>
        <v/>
      </c>
      <c r="E54" s="20" t="str">
        <f>IF('参加申込書 男子'!$E$13="","",'参加申込書 男子'!$E$13)</f>
        <v/>
      </c>
      <c r="F54" s="20" t="str">
        <f>IF('参加申込書 男子'!$D$12="","",'参加申込書 男子'!$D$12)</f>
        <v/>
      </c>
      <c r="G54" s="20" t="str">
        <f>IF('参加申込書 男子'!$E$12="","",'参加申込書 男子'!$E$12)</f>
        <v/>
      </c>
      <c r="H54" s="20" t="str">
        <f t="shared" si="2"/>
        <v xml:space="preserve"> </v>
      </c>
      <c r="I54" s="20" t="str">
        <f t="shared" si="1"/>
        <v xml:space="preserve"> </v>
      </c>
      <c r="J54" s="22" t="e">
        <f>'参加申込書 女子'!#REF!</f>
        <v>#REF!</v>
      </c>
      <c r="K54" s="19">
        <f>'参加申込書 女子'!G56</f>
        <v>0</v>
      </c>
    </row>
    <row r="55" spans="1:11">
      <c r="A55" s="20">
        <v>24</v>
      </c>
      <c r="B55" s="20" t="s">
        <v>108</v>
      </c>
      <c r="C55" s="20" t="str">
        <f>IF(所属団体情報!$D$8="","",所属団体情報!$D$8)</f>
        <v/>
      </c>
      <c r="D55" s="20" t="str">
        <f>IF('参加申込書 男子'!D66="","",'参加申込書 男子'!D66)</f>
        <v/>
      </c>
      <c r="E55" s="20" t="str">
        <f>IF('参加申込書 男子'!$E$13="","",'参加申込書 男子'!$E$13)</f>
        <v/>
      </c>
      <c r="F55" s="20" t="str">
        <f>IF('参加申込書 男子'!$D$12="","",'参加申込書 男子'!$D$12)</f>
        <v/>
      </c>
      <c r="G55" s="20" t="str">
        <f>IF('参加申込書 男子'!$E$12="","",'参加申込書 男子'!$E$12)</f>
        <v/>
      </c>
      <c r="H55" s="20" t="str">
        <f t="shared" si="2"/>
        <v xml:space="preserve"> </v>
      </c>
      <c r="I55" s="20" t="str">
        <f t="shared" si="1"/>
        <v xml:space="preserve"> </v>
      </c>
      <c r="J55" s="22" t="e">
        <f>'参加申込書 女子'!#REF!</f>
        <v>#REF!</v>
      </c>
      <c r="K55" s="19">
        <f>'参加申込書 女子'!G58</f>
        <v>0</v>
      </c>
    </row>
    <row r="56" spans="1:11">
      <c r="A56" s="20">
        <v>25</v>
      </c>
      <c r="B56" s="20" t="s">
        <v>108</v>
      </c>
      <c r="C56" s="20" t="str">
        <f>IF(所属団体情報!$D$8="","",所属団体情報!$D$8)</f>
        <v/>
      </c>
      <c r="D56" s="20" t="str">
        <f>IF('参加申込書 男子'!D67="","",'参加申込書 男子'!D67)</f>
        <v/>
      </c>
      <c r="E56" s="20" t="str">
        <f>IF('参加申込書 男子'!$E$13="","",'参加申込書 男子'!$E$13)</f>
        <v/>
      </c>
      <c r="F56" s="20" t="str">
        <f>IF('参加申込書 男子'!$D$12="","",'参加申込書 男子'!$D$12)</f>
        <v/>
      </c>
      <c r="G56" s="20" t="str">
        <f>IF('参加申込書 男子'!$E$12="","",'参加申込書 男子'!$E$12)</f>
        <v/>
      </c>
      <c r="H56" s="20" t="str">
        <f t="shared" si="2"/>
        <v xml:space="preserve"> </v>
      </c>
      <c r="I56" s="20" t="str">
        <f t="shared" si="1"/>
        <v xml:space="preserve"> </v>
      </c>
      <c r="J56" s="22" t="e">
        <f>'参加申込書 女子'!#REF!</f>
        <v>#REF!</v>
      </c>
      <c r="K56" s="19">
        <f>'参加申込書 女子'!G60</f>
        <v>0</v>
      </c>
    </row>
    <row r="57" spans="1:11">
      <c r="A57" s="20">
        <v>26</v>
      </c>
      <c r="B57" s="20" t="s">
        <v>108</v>
      </c>
      <c r="C57" s="20" t="str">
        <f>IF(所属団体情報!$D$8="","",所属団体情報!$D$8)</f>
        <v/>
      </c>
      <c r="D57" s="20" t="str">
        <f>IF('参加申込書 男子'!D68="","",'参加申込書 男子'!D68)</f>
        <v/>
      </c>
      <c r="E57" s="20" t="str">
        <f>IF('参加申込書 男子'!$E$13="","",'参加申込書 男子'!$E$13)</f>
        <v/>
      </c>
      <c r="F57" s="20" t="str">
        <f>IF('参加申込書 男子'!$D$12="","",'参加申込書 男子'!$D$12)</f>
        <v/>
      </c>
      <c r="G57" s="20" t="str">
        <f>IF('参加申込書 男子'!$E$12="","",'参加申込書 男子'!$E$12)</f>
        <v/>
      </c>
      <c r="H57" s="20" t="str">
        <f t="shared" si="2"/>
        <v xml:space="preserve"> </v>
      </c>
      <c r="I57" s="20" t="str">
        <f t="shared" si="1"/>
        <v xml:space="preserve"> </v>
      </c>
      <c r="J57" s="22" t="e">
        <f>'参加申込書 女子'!#REF!</f>
        <v>#REF!</v>
      </c>
      <c r="K57" s="19">
        <f>'参加申込書 女子'!G62</f>
        <v>0</v>
      </c>
    </row>
    <row r="58" spans="1:11">
      <c r="A58" s="20">
        <v>27</v>
      </c>
      <c r="B58" s="20" t="s">
        <v>108</v>
      </c>
      <c r="C58" s="20" t="str">
        <f>IF(所属団体情報!$D$8="","",所属団体情報!$D$8)</f>
        <v/>
      </c>
      <c r="D58" s="20" t="str">
        <f>IF('参加申込書 男子'!D69="","",'参加申込書 男子'!D69)</f>
        <v/>
      </c>
      <c r="E58" s="20" t="str">
        <f>IF('参加申込書 男子'!$E$13="","",'参加申込書 男子'!$E$13)</f>
        <v/>
      </c>
      <c r="F58" s="20" t="str">
        <f>IF('参加申込書 男子'!$D$12="","",'参加申込書 男子'!$D$12)</f>
        <v/>
      </c>
      <c r="G58" s="20" t="str">
        <f>IF('参加申込書 男子'!$E$12="","",'参加申込書 男子'!$E$12)</f>
        <v/>
      </c>
      <c r="H58" s="20" t="str">
        <f t="shared" si="2"/>
        <v xml:space="preserve"> </v>
      </c>
      <c r="I58" s="20" t="str">
        <f t="shared" si="1"/>
        <v xml:space="preserve"> </v>
      </c>
      <c r="J58" s="22" t="e">
        <f>'参加申込書 女子'!#REF!</f>
        <v>#REF!</v>
      </c>
      <c r="K58" s="19">
        <f>'参加申込書 女子'!G64</f>
        <v>0</v>
      </c>
    </row>
    <row r="59" spans="1:11">
      <c r="A59" s="20">
        <v>28</v>
      </c>
      <c r="B59" s="20" t="s">
        <v>108</v>
      </c>
      <c r="C59" s="20" t="str">
        <f>IF(所属団体情報!$D$8="","",所属団体情報!$D$8)</f>
        <v/>
      </c>
      <c r="D59" s="20" t="str">
        <f>IF('参加申込書 男子'!D70="","",'参加申込書 男子'!D70)</f>
        <v/>
      </c>
      <c r="E59" s="20" t="str">
        <f>IF('参加申込書 男子'!$E$13="","",'参加申込書 男子'!$E$13)</f>
        <v/>
      </c>
      <c r="F59" s="20" t="str">
        <f>IF('参加申込書 男子'!$D$12="","",'参加申込書 男子'!$D$12)</f>
        <v/>
      </c>
      <c r="G59" s="20" t="str">
        <f>IF('参加申込書 男子'!$E$12="","",'参加申込書 男子'!$E$12)</f>
        <v/>
      </c>
      <c r="H59" s="20" t="str">
        <f t="shared" si="2"/>
        <v xml:space="preserve"> </v>
      </c>
      <c r="I59" s="20" t="str">
        <f t="shared" si="1"/>
        <v xml:space="preserve"> </v>
      </c>
      <c r="J59" s="22" t="e">
        <f>'参加申込書 女子'!#REF!</f>
        <v>#REF!</v>
      </c>
      <c r="K59" s="19">
        <f>'参加申込書 女子'!G66</f>
        <v>0</v>
      </c>
    </row>
    <row r="60" spans="1:11">
      <c r="A60" s="20">
        <v>29</v>
      </c>
      <c r="B60" s="20" t="s">
        <v>108</v>
      </c>
      <c r="C60" s="20" t="str">
        <f>IF(所属団体情報!$D$8="","",所属団体情報!$D$8)</f>
        <v/>
      </c>
      <c r="D60" s="20" t="str">
        <f>IF('参加申込書 男子'!D71="","",'参加申込書 男子'!D71)</f>
        <v/>
      </c>
      <c r="E60" s="20" t="str">
        <f>IF('参加申込書 男子'!$E$13="","",'参加申込書 男子'!$E$13)</f>
        <v/>
      </c>
      <c r="F60" s="20" t="str">
        <f>IF('参加申込書 男子'!$D$12="","",'参加申込書 男子'!$D$12)</f>
        <v/>
      </c>
      <c r="G60" s="20" t="str">
        <f>IF('参加申込書 男子'!$E$12="","",'参加申込書 男子'!$E$12)</f>
        <v/>
      </c>
      <c r="H60" s="20" t="str">
        <f t="shared" si="2"/>
        <v xml:space="preserve"> </v>
      </c>
      <c r="I60" s="20" t="str">
        <f t="shared" si="1"/>
        <v xml:space="preserve"> </v>
      </c>
      <c r="J60" s="22" t="e">
        <f>'参加申込書 女子'!#REF!</f>
        <v>#REF!</v>
      </c>
      <c r="K60" s="19">
        <f>'参加申込書 女子'!G68</f>
        <v>0</v>
      </c>
    </row>
    <row r="61" spans="1:11">
      <c r="A61" s="20">
        <v>30</v>
      </c>
      <c r="B61" s="20" t="s">
        <v>108</v>
      </c>
      <c r="C61" s="20" t="str">
        <f>IF(所属団体情報!$D$8="","",所属団体情報!$D$8)</f>
        <v/>
      </c>
      <c r="D61" s="20" t="str">
        <f>IF('参加申込書 男子'!D72="","",'参加申込書 男子'!D72)</f>
        <v/>
      </c>
      <c r="E61" s="20" t="str">
        <f>IF('参加申込書 男子'!$E$13="","",'参加申込書 男子'!$E$13)</f>
        <v/>
      </c>
      <c r="F61" s="20" t="str">
        <f>IF('参加申込書 男子'!$D$12="","",'参加申込書 男子'!$D$12)</f>
        <v/>
      </c>
      <c r="G61" s="20" t="str">
        <f>IF('参加申込書 男子'!$E$12="","",'参加申込書 男子'!$E$12)</f>
        <v/>
      </c>
      <c r="H61" s="20" t="str">
        <f t="shared" si="2"/>
        <v xml:space="preserve"> </v>
      </c>
      <c r="I61" s="20" t="str">
        <f t="shared" si="1"/>
        <v xml:space="preserve"> </v>
      </c>
      <c r="J61" s="22" t="e">
        <f>'参加申込書 女子'!#REF!</f>
        <v>#REF!</v>
      </c>
      <c r="K61" s="19">
        <f>'参加申込書 女子'!G70</f>
        <v>0</v>
      </c>
    </row>
  </sheetData>
  <sheetProtection selectLockedCells="1"/>
  <sortState xmlns:xlrd2="http://schemas.microsoft.com/office/spreadsheetml/2017/richdata2" ref="M9:N68">
    <sortCondition ref="N9:N68"/>
  </sortState>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2:J74"/>
  <sheetViews>
    <sheetView showGridLines="0" zoomScale="124" zoomScaleNormal="124" workbookViewId="0">
      <selection activeCell="G24" sqref="G24:G25"/>
    </sheetView>
  </sheetViews>
  <sheetFormatPr baseColWidth="10" defaultColWidth="8.83203125" defaultRowHeight="19"/>
  <cols>
    <col min="1" max="2" width="8.83203125" style="56"/>
    <col min="3" max="3" width="4.33203125" style="56" customWidth="1"/>
    <col min="4" max="5" width="14.1640625" style="56" customWidth="1"/>
    <col min="6" max="6" width="14.6640625" style="77" customWidth="1"/>
    <col min="7" max="7" width="14.83203125" style="56" customWidth="1"/>
    <col min="8" max="8" width="14.1640625" style="56" customWidth="1"/>
    <col min="9" max="9" width="39" style="56" customWidth="1"/>
    <col min="10" max="16384" width="8.83203125" style="56"/>
  </cols>
  <sheetData>
    <row r="2" spans="2:10" ht="34" customHeight="1">
      <c r="B2" s="47"/>
      <c r="C2" s="221">
        <f>所属団体情報!$D$8</f>
        <v>0</v>
      </c>
      <c r="D2" s="221"/>
      <c r="E2" s="221"/>
      <c r="F2" s="221"/>
      <c r="G2" s="221"/>
      <c r="H2" s="221"/>
      <c r="I2" s="169"/>
      <c r="J2" s="47"/>
    </row>
    <row r="3" spans="2:10" ht="34" customHeight="1">
      <c r="B3" s="47"/>
      <c r="C3" s="174" t="s">
        <v>111</v>
      </c>
      <c r="D3" s="174"/>
      <c r="E3" s="174"/>
      <c r="F3" s="174"/>
      <c r="G3" s="174"/>
      <c r="H3" s="174"/>
      <c r="I3" s="174"/>
      <c r="J3" s="47"/>
    </row>
    <row r="4" spans="2:10" ht="8.25" customHeight="1" thickBot="1">
      <c r="B4" s="47"/>
      <c r="C4" s="48"/>
      <c r="D4" s="48"/>
      <c r="E4" s="48"/>
      <c r="F4" s="48"/>
      <c r="G4" s="48"/>
      <c r="H4" s="48"/>
      <c r="I4" s="48"/>
      <c r="J4" s="47"/>
    </row>
    <row r="5" spans="2:10" ht="15" customHeight="1">
      <c r="B5" s="47"/>
      <c r="C5" s="52"/>
      <c r="D5" s="53" t="s">
        <v>168</v>
      </c>
      <c r="E5" s="54" t="s">
        <v>169</v>
      </c>
      <c r="F5" s="55" t="s">
        <v>170</v>
      </c>
      <c r="G5" s="43"/>
      <c r="H5" s="43"/>
      <c r="I5" s="43"/>
      <c r="J5" s="27"/>
    </row>
    <row r="6" spans="2:10" ht="15" customHeight="1" thickBot="1">
      <c r="B6" s="47"/>
      <c r="C6" s="52"/>
      <c r="D6" s="28">
        <f>COUNTIF(G12:G71,"1年")</f>
        <v>0</v>
      </c>
      <c r="E6" s="29">
        <f>COUNTIF(G12:G71,"2年")</f>
        <v>0</v>
      </c>
      <c r="F6" s="30">
        <f>COUNTIF(G12:G71,"3年")</f>
        <v>0</v>
      </c>
      <c r="G6" s="43"/>
      <c r="H6" s="43"/>
      <c r="I6" s="43"/>
      <c r="J6" s="27"/>
    </row>
    <row r="7" spans="2:10" ht="15" customHeight="1">
      <c r="B7" s="47"/>
      <c r="C7" s="52"/>
      <c r="D7" s="128"/>
      <c r="E7" s="128"/>
      <c r="F7" s="128"/>
      <c r="G7" s="128"/>
      <c r="H7" s="128"/>
      <c r="I7" s="128"/>
      <c r="J7" s="27"/>
    </row>
    <row r="8" spans="2:10" ht="22.5" customHeight="1">
      <c r="B8" s="47"/>
      <c r="C8" s="49"/>
      <c r="D8" s="50"/>
      <c r="E8" s="50"/>
      <c r="F8" s="51"/>
      <c r="G8" s="50"/>
      <c r="H8" s="50"/>
      <c r="I8" s="50"/>
      <c r="J8" s="47"/>
    </row>
    <row r="9" spans="2:10" ht="26" customHeight="1" thickBot="1">
      <c r="B9" s="47"/>
      <c r="C9" s="171" t="s">
        <v>33</v>
      </c>
      <c r="D9" s="172"/>
      <c r="E9" s="172"/>
      <c r="F9" s="172"/>
      <c r="G9" s="172"/>
      <c r="H9" s="172"/>
      <c r="I9" s="173"/>
      <c r="J9" s="47"/>
    </row>
    <row r="10" spans="2:10" ht="18" customHeight="1" thickTop="1">
      <c r="B10" s="47"/>
      <c r="C10" s="222" t="s">
        <v>0</v>
      </c>
      <c r="D10" s="230" t="s">
        <v>2</v>
      </c>
      <c r="E10" s="231"/>
      <c r="F10" s="178" t="s">
        <v>31</v>
      </c>
      <c r="G10" s="224" t="s">
        <v>167</v>
      </c>
      <c r="H10" s="226" t="s">
        <v>86</v>
      </c>
      <c r="I10" s="215" t="s">
        <v>171</v>
      </c>
      <c r="J10" s="47"/>
    </row>
    <row r="11" spans="2:10" ht="30" customHeight="1">
      <c r="B11" s="47"/>
      <c r="C11" s="223"/>
      <c r="D11" s="228" t="s">
        <v>39</v>
      </c>
      <c r="E11" s="229"/>
      <c r="F11" s="179" t="s">
        <v>36</v>
      </c>
      <c r="G11" s="225"/>
      <c r="H11" s="227"/>
      <c r="I11" s="216"/>
      <c r="J11" s="47"/>
    </row>
    <row r="12" spans="2:10" s="76" customFormat="1" ht="17.25" customHeight="1">
      <c r="B12" s="75"/>
      <c r="C12" s="217">
        <v>1</v>
      </c>
      <c r="D12" s="31"/>
      <c r="E12" s="31"/>
      <c r="F12" s="211"/>
      <c r="G12" s="219"/>
      <c r="H12" s="232"/>
      <c r="I12" s="209"/>
      <c r="J12" s="75"/>
    </row>
    <row r="13" spans="2:10" ht="30" customHeight="1">
      <c r="B13" s="47"/>
      <c r="C13" s="218"/>
      <c r="D13" s="32"/>
      <c r="E13" s="32"/>
      <c r="F13" s="212"/>
      <c r="G13" s="220"/>
      <c r="H13" s="233"/>
      <c r="I13" s="210"/>
      <c r="J13" s="47"/>
    </row>
    <row r="14" spans="2:10" ht="17.25" customHeight="1">
      <c r="B14" s="47"/>
      <c r="C14" s="217">
        <v>2</v>
      </c>
      <c r="D14" s="31"/>
      <c r="E14" s="31"/>
      <c r="F14" s="211"/>
      <c r="G14" s="219"/>
      <c r="H14" s="213"/>
      <c r="I14" s="209"/>
      <c r="J14" s="47"/>
    </row>
    <row r="15" spans="2:10" ht="30" customHeight="1">
      <c r="B15" s="47"/>
      <c r="C15" s="218"/>
      <c r="D15" s="32"/>
      <c r="E15" s="32"/>
      <c r="F15" s="212"/>
      <c r="G15" s="220"/>
      <c r="H15" s="214"/>
      <c r="I15" s="210"/>
      <c r="J15" s="47"/>
    </row>
    <row r="16" spans="2:10" ht="17.25" customHeight="1">
      <c r="B16" s="47"/>
      <c r="C16" s="217">
        <v>3</v>
      </c>
      <c r="D16" s="31"/>
      <c r="E16" s="31"/>
      <c r="F16" s="211"/>
      <c r="G16" s="219"/>
      <c r="H16" s="213"/>
      <c r="I16" s="209"/>
      <c r="J16" s="47"/>
    </row>
    <row r="17" spans="2:10" ht="30" customHeight="1">
      <c r="B17" s="47"/>
      <c r="C17" s="218"/>
      <c r="D17" s="32"/>
      <c r="E17" s="32"/>
      <c r="F17" s="212"/>
      <c r="G17" s="220"/>
      <c r="H17" s="214"/>
      <c r="I17" s="210"/>
      <c r="J17" s="47"/>
    </row>
    <row r="18" spans="2:10" ht="17.25" customHeight="1">
      <c r="B18" s="47"/>
      <c r="C18" s="217">
        <v>4</v>
      </c>
      <c r="D18" s="31"/>
      <c r="E18" s="31"/>
      <c r="F18" s="211"/>
      <c r="G18" s="219"/>
      <c r="H18" s="213"/>
      <c r="I18" s="209"/>
      <c r="J18" s="47"/>
    </row>
    <row r="19" spans="2:10" s="78" customFormat="1" ht="30" customHeight="1">
      <c r="B19" s="50"/>
      <c r="C19" s="218"/>
      <c r="D19" s="32"/>
      <c r="E19" s="32"/>
      <c r="F19" s="212"/>
      <c r="G19" s="220"/>
      <c r="H19" s="214"/>
      <c r="I19" s="210"/>
      <c r="J19" s="50"/>
    </row>
    <row r="20" spans="2:10" s="78" customFormat="1" ht="17.25" customHeight="1">
      <c r="B20" s="50"/>
      <c r="C20" s="217">
        <v>5</v>
      </c>
      <c r="D20" s="31"/>
      <c r="E20" s="31"/>
      <c r="F20" s="211"/>
      <c r="G20" s="219"/>
      <c r="H20" s="213"/>
      <c r="I20" s="209"/>
      <c r="J20" s="50"/>
    </row>
    <row r="21" spans="2:10" s="78" customFormat="1" ht="30" customHeight="1">
      <c r="B21" s="50"/>
      <c r="C21" s="218"/>
      <c r="D21" s="32"/>
      <c r="E21" s="32"/>
      <c r="F21" s="212"/>
      <c r="G21" s="220"/>
      <c r="H21" s="214"/>
      <c r="I21" s="210"/>
      <c r="J21" s="50"/>
    </row>
    <row r="22" spans="2:10" ht="17.25" customHeight="1">
      <c r="B22" s="47"/>
      <c r="C22" s="217">
        <v>6</v>
      </c>
      <c r="D22" s="31"/>
      <c r="E22" s="31"/>
      <c r="F22" s="211"/>
      <c r="G22" s="219"/>
      <c r="H22" s="213"/>
      <c r="I22" s="209"/>
      <c r="J22" s="47"/>
    </row>
    <row r="23" spans="2:10" ht="30" customHeight="1">
      <c r="B23" s="47"/>
      <c r="C23" s="218"/>
      <c r="D23" s="32"/>
      <c r="E23" s="32"/>
      <c r="F23" s="212"/>
      <c r="G23" s="220"/>
      <c r="H23" s="214"/>
      <c r="I23" s="210"/>
      <c r="J23" s="47"/>
    </row>
    <row r="24" spans="2:10" ht="17.25" customHeight="1">
      <c r="B24" s="47"/>
      <c r="C24" s="217">
        <v>7</v>
      </c>
      <c r="D24" s="31"/>
      <c r="E24" s="31"/>
      <c r="F24" s="211"/>
      <c r="G24" s="219"/>
      <c r="H24" s="213"/>
      <c r="I24" s="209"/>
      <c r="J24" s="47"/>
    </row>
    <row r="25" spans="2:10" ht="30" customHeight="1">
      <c r="B25" s="47"/>
      <c r="C25" s="218"/>
      <c r="D25" s="32"/>
      <c r="E25" s="32"/>
      <c r="F25" s="212"/>
      <c r="G25" s="220"/>
      <c r="H25" s="214"/>
      <c r="I25" s="210"/>
      <c r="J25" s="47"/>
    </row>
    <row r="26" spans="2:10" ht="17.25" customHeight="1">
      <c r="B26" s="47"/>
      <c r="C26" s="217">
        <v>8</v>
      </c>
      <c r="D26" s="31"/>
      <c r="E26" s="31"/>
      <c r="F26" s="211"/>
      <c r="G26" s="219"/>
      <c r="H26" s="213"/>
      <c r="I26" s="209"/>
      <c r="J26" s="47"/>
    </row>
    <row r="27" spans="2:10" ht="30" customHeight="1">
      <c r="B27" s="47"/>
      <c r="C27" s="218"/>
      <c r="D27" s="32"/>
      <c r="E27" s="32"/>
      <c r="F27" s="212"/>
      <c r="G27" s="220"/>
      <c r="H27" s="214"/>
      <c r="I27" s="210"/>
      <c r="J27" s="47"/>
    </row>
    <row r="28" spans="2:10" ht="17.25" customHeight="1">
      <c r="B28" s="47"/>
      <c r="C28" s="217">
        <v>9</v>
      </c>
      <c r="D28" s="31"/>
      <c r="E28" s="31"/>
      <c r="F28" s="211"/>
      <c r="G28" s="219"/>
      <c r="H28" s="213"/>
      <c r="I28" s="209"/>
      <c r="J28" s="47"/>
    </row>
    <row r="29" spans="2:10" ht="30" customHeight="1">
      <c r="B29" s="47"/>
      <c r="C29" s="218"/>
      <c r="D29" s="32"/>
      <c r="E29" s="32"/>
      <c r="F29" s="212"/>
      <c r="G29" s="220"/>
      <c r="H29" s="214"/>
      <c r="I29" s="210"/>
      <c r="J29" s="47"/>
    </row>
    <row r="30" spans="2:10" ht="17.25" customHeight="1">
      <c r="B30" s="47"/>
      <c r="C30" s="217">
        <v>10</v>
      </c>
      <c r="D30" s="31"/>
      <c r="E30" s="31"/>
      <c r="F30" s="211"/>
      <c r="G30" s="219"/>
      <c r="H30" s="213"/>
      <c r="I30" s="209"/>
      <c r="J30" s="47"/>
    </row>
    <row r="31" spans="2:10" ht="30" customHeight="1">
      <c r="B31" s="47"/>
      <c r="C31" s="218"/>
      <c r="D31" s="32"/>
      <c r="E31" s="32"/>
      <c r="F31" s="212"/>
      <c r="G31" s="220"/>
      <c r="H31" s="214"/>
      <c r="I31" s="210"/>
      <c r="J31" s="47"/>
    </row>
    <row r="32" spans="2:10" ht="17.25" customHeight="1">
      <c r="B32" s="47"/>
      <c r="C32" s="217">
        <v>11</v>
      </c>
      <c r="D32" s="31"/>
      <c r="E32" s="31"/>
      <c r="F32" s="211"/>
      <c r="G32" s="219"/>
      <c r="H32" s="213"/>
      <c r="I32" s="209"/>
      <c r="J32" s="47"/>
    </row>
    <row r="33" spans="2:10" ht="30" customHeight="1">
      <c r="B33" s="47"/>
      <c r="C33" s="218"/>
      <c r="D33" s="32"/>
      <c r="E33" s="32"/>
      <c r="F33" s="212"/>
      <c r="G33" s="220"/>
      <c r="H33" s="214"/>
      <c r="I33" s="210"/>
      <c r="J33" s="47"/>
    </row>
    <row r="34" spans="2:10" ht="17.25" customHeight="1">
      <c r="B34" s="47"/>
      <c r="C34" s="217">
        <v>12</v>
      </c>
      <c r="D34" s="31"/>
      <c r="E34" s="31"/>
      <c r="F34" s="211"/>
      <c r="G34" s="219"/>
      <c r="H34" s="213"/>
      <c r="I34" s="209"/>
      <c r="J34" s="47"/>
    </row>
    <row r="35" spans="2:10" ht="30" customHeight="1">
      <c r="B35" s="47"/>
      <c r="C35" s="218"/>
      <c r="D35" s="32"/>
      <c r="E35" s="32"/>
      <c r="F35" s="212"/>
      <c r="G35" s="220"/>
      <c r="H35" s="214"/>
      <c r="I35" s="210"/>
      <c r="J35" s="47"/>
    </row>
    <row r="36" spans="2:10" ht="17.25" customHeight="1">
      <c r="B36" s="47"/>
      <c r="C36" s="217">
        <v>13</v>
      </c>
      <c r="D36" s="31"/>
      <c r="E36" s="31"/>
      <c r="F36" s="211"/>
      <c r="G36" s="219"/>
      <c r="H36" s="213"/>
      <c r="I36" s="209"/>
      <c r="J36" s="47"/>
    </row>
    <row r="37" spans="2:10" ht="30" customHeight="1">
      <c r="B37" s="47"/>
      <c r="C37" s="218"/>
      <c r="D37" s="32"/>
      <c r="E37" s="32"/>
      <c r="F37" s="212"/>
      <c r="G37" s="220"/>
      <c r="H37" s="214"/>
      <c r="I37" s="210"/>
      <c r="J37" s="47"/>
    </row>
    <row r="38" spans="2:10" ht="17.25" customHeight="1">
      <c r="B38" s="47"/>
      <c r="C38" s="217">
        <v>14</v>
      </c>
      <c r="D38" s="31"/>
      <c r="E38" s="31"/>
      <c r="F38" s="211"/>
      <c r="G38" s="219"/>
      <c r="H38" s="213"/>
      <c r="I38" s="209"/>
      <c r="J38" s="47"/>
    </row>
    <row r="39" spans="2:10" ht="30" customHeight="1">
      <c r="B39" s="47"/>
      <c r="C39" s="218"/>
      <c r="D39" s="32"/>
      <c r="E39" s="32"/>
      <c r="F39" s="212"/>
      <c r="G39" s="220"/>
      <c r="H39" s="214"/>
      <c r="I39" s="210"/>
      <c r="J39" s="47"/>
    </row>
    <row r="40" spans="2:10" ht="17.25" customHeight="1">
      <c r="B40" s="47"/>
      <c r="C40" s="217">
        <v>15</v>
      </c>
      <c r="D40" s="31"/>
      <c r="E40" s="31"/>
      <c r="F40" s="211"/>
      <c r="G40" s="219"/>
      <c r="H40" s="213"/>
      <c r="I40" s="209"/>
      <c r="J40" s="47"/>
    </row>
    <row r="41" spans="2:10" ht="30" customHeight="1">
      <c r="B41" s="47"/>
      <c r="C41" s="218"/>
      <c r="D41" s="32"/>
      <c r="E41" s="32"/>
      <c r="F41" s="212"/>
      <c r="G41" s="220"/>
      <c r="H41" s="214"/>
      <c r="I41" s="210"/>
      <c r="J41" s="47"/>
    </row>
    <row r="42" spans="2:10" ht="17.25" customHeight="1">
      <c r="B42" s="47"/>
      <c r="C42" s="217">
        <v>16</v>
      </c>
      <c r="D42" s="31"/>
      <c r="E42" s="31"/>
      <c r="F42" s="211"/>
      <c r="G42" s="219"/>
      <c r="H42" s="213"/>
      <c r="I42" s="209"/>
      <c r="J42" s="47"/>
    </row>
    <row r="43" spans="2:10" ht="30" customHeight="1">
      <c r="B43" s="47"/>
      <c r="C43" s="218"/>
      <c r="D43" s="32"/>
      <c r="E43" s="32"/>
      <c r="F43" s="212"/>
      <c r="G43" s="220"/>
      <c r="H43" s="214"/>
      <c r="I43" s="210"/>
      <c r="J43" s="47"/>
    </row>
    <row r="44" spans="2:10" ht="17.25" customHeight="1">
      <c r="B44" s="47"/>
      <c r="C44" s="217">
        <v>17</v>
      </c>
      <c r="D44" s="31"/>
      <c r="E44" s="31"/>
      <c r="F44" s="211"/>
      <c r="G44" s="219"/>
      <c r="H44" s="213"/>
      <c r="I44" s="209"/>
      <c r="J44" s="47"/>
    </row>
    <row r="45" spans="2:10" ht="30" customHeight="1">
      <c r="B45" s="47"/>
      <c r="C45" s="218"/>
      <c r="D45" s="32"/>
      <c r="E45" s="32"/>
      <c r="F45" s="212"/>
      <c r="G45" s="220"/>
      <c r="H45" s="214"/>
      <c r="I45" s="210"/>
      <c r="J45" s="47"/>
    </row>
    <row r="46" spans="2:10" ht="17.25" customHeight="1">
      <c r="B46" s="47"/>
      <c r="C46" s="217">
        <v>18</v>
      </c>
      <c r="D46" s="31"/>
      <c r="E46" s="31"/>
      <c r="F46" s="211"/>
      <c r="G46" s="219"/>
      <c r="H46" s="213"/>
      <c r="I46" s="209"/>
      <c r="J46" s="47"/>
    </row>
    <row r="47" spans="2:10" ht="30" customHeight="1">
      <c r="B47" s="47"/>
      <c r="C47" s="218"/>
      <c r="D47" s="32"/>
      <c r="E47" s="32"/>
      <c r="F47" s="212"/>
      <c r="G47" s="220"/>
      <c r="H47" s="214"/>
      <c r="I47" s="210"/>
      <c r="J47" s="47"/>
    </row>
    <row r="48" spans="2:10" ht="17.25" customHeight="1">
      <c r="B48" s="47"/>
      <c r="C48" s="217">
        <v>19</v>
      </c>
      <c r="D48" s="31"/>
      <c r="E48" s="31"/>
      <c r="F48" s="211"/>
      <c r="G48" s="219"/>
      <c r="H48" s="213"/>
      <c r="I48" s="209"/>
      <c r="J48" s="47"/>
    </row>
    <row r="49" spans="2:10" ht="30" customHeight="1">
      <c r="B49" s="47"/>
      <c r="C49" s="218"/>
      <c r="D49" s="32"/>
      <c r="E49" s="32"/>
      <c r="F49" s="212"/>
      <c r="G49" s="220"/>
      <c r="H49" s="214"/>
      <c r="I49" s="210"/>
      <c r="J49" s="47"/>
    </row>
    <row r="50" spans="2:10" ht="17.25" customHeight="1">
      <c r="B50" s="47"/>
      <c r="C50" s="217">
        <v>20</v>
      </c>
      <c r="D50" s="31"/>
      <c r="E50" s="31"/>
      <c r="F50" s="211"/>
      <c r="G50" s="219"/>
      <c r="H50" s="213"/>
      <c r="I50" s="209"/>
      <c r="J50" s="47"/>
    </row>
    <row r="51" spans="2:10" ht="30" customHeight="1">
      <c r="B51" s="47"/>
      <c r="C51" s="218"/>
      <c r="D51" s="32"/>
      <c r="E51" s="32"/>
      <c r="F51" s="212"/>
      <c r="G51" s="220"/>
      <c r="H51" s="214"/>
      <c r="I51" s="210"/>
      <c r="J51" s="47"/>
    </row>
    <row r="52" spans="2:10" ht="17.25" customHeight="1">
      <c r="B52" s="47"/>
      <c r="C52" s="217">
        <v>21</v>
      </c>
      <c r="D52" s="31"/>
      <c r="E52" s="31"/>
      <c r="F52" s="211"/>
      <c r="G52" s="219"/>
      <c r="H52" s="213"/>
      <c r="I52" s="209"/>
      <c r="J52" s="47"/>
    </row>
    <row r="53" spans="2:10" ht="30" customHeight="1">
      <c r="B53" s="47"/>
      <c r="C53" s="218"/>
      <c r="D53" s="32"/>
      <c r="E53" s="32"/>
      <c r="F53" s="212"/>
      <c r="G53" s="220"/>
      <c r="H53" s="214"/>
      <c r="I53" s="210"/>
      <c r="J53" s="47"/>
    </row>
    <row r="54" spans="2:10" ht="17.25" customHeight="1">
      <c r="B54" s="47"/>
      <c r="C54" s="217">
        <v>22</v>
      </c>
      <c r="D54" s="31"/>
      <c r="E54" s="31"/>
      <c r="F54" s="211"/>
      <c r="G54" s="219"/>
      <c r="H54" s="213"/>
      <c r="I54" s="209"/>
      <c r="J54" s="47"/>
    </row>
    <row r="55" spans="2:10" ht="30" customHeight="1">
      <c r="B55" s="47"/>
      <c r="C55" s="218"/>
      <c r="D55" s="32"/>
      <c r="E55" s="32"/>
      <c r="F55" s="212"/>
      <c r="G55" s="220"/>
      <c r="H55" s="214"/>
      <c r="I55" s="210"/>
      <c r="J55" s="47"/>
    </row>
    <row r="56" spans="2:10" ht="17.25" customHeight="1">
      <c r="B56" s="47"/>
      <c r="C56" s="217">
        <v>23</v>
      </c>
      <c r="D56" s="31"/>
      <c r="E56" s="31"/>
      <c r="F56" s="211"/>
      <c r="G56" s="219"/>
      <c r="H56" s="213"/>
      <c r="I56" s="209"/>
      <c r="J56" s="47"/>
    </row>
    <row r="57" spans="2:10" ht="30" customHeight="1">
      <c r="B57" s="47"/>
      <c r="C57" s="218"/>
      <c r="D57" s="32"/>
      <c r="E57" s="32"/>
      <c r="F57" s="212"/>
      <c r="G57" s="220"/>
      <c r="H57" s="214"/>
      <c r="I57" s="210"/>
      <c r="J57" s="47"/>
    </row>
    <row r="58" spans="2:10" ht="17.25" customHeight="1">
      <c r="B58" s="47"/>
      <c r="C58" s="217">
        <v>24</v>
      </c>
      <c r="D58" s="31"/>
      <c r="E58" s="31"/>
      <c r="F58" s="211"/>
      <c r="G58" s="219"/>
      <c r="H58" s="213"/>
      <c r="I58" s="209"/>
      <c r="J58" s="47"/>
    </row>
    <row r="59" spans="2:10" ht="30" customHeight="1">
      <c r="B59" s="47"/>
      <c r="C59" s="218"/>
      <c r="D59" s="32"/>
      <c r="E59" s="32"/>
      <c r="F59" s="212"/>
      <c r="G59" s="220"/>
      <c r="H59" s="214"/>
      <c r="I59" s="210"/>
      <c r="J59" s="47"/>
    </row>
    <row r="60" spans="2:10" ht="17.25" customHeight="1">
      <c r="B60" s="47"/>
      <c r="C60" s="217">
        <v>25</v>
      </c>
      <c r="D60" s="31"/>
      <c r="E60" s="31"/>
      <c r="F60" s="211"/>
      <c r="G60" s="219"/>
      <c r="H60" s="213"/>
      <c r="I60" s="209"/>
      <c r="J60" s="47"/>
    </row>
    <row r="61" spans="2:10" ht="30" customHeight="1">
      <c r="B61" s="47"/>
      <c r="C61" s="218"/>
      <c r="D61" s="32"/>
      <c r="E61" s="32"/>
      <c r="F61" s="212"/>
      <c r="G61" s="220"/>
      <c r="H61" s="214"/>
      <c r="I61" s="210"/>
      <c r="J61" s="47"/>
    </row>
    <row r="62" spans="2:10" ht="17.25" customHeight="1">
      <c r="B62" s="47"/>
      <c r="C62" s="217">
        <v>26</v>
      </c>
      <c r="D62" s="31"/>
      <c r="E62" s="31"/>
      <c r="F62" s="211"/>
      <c r="G62" s="219"/>
      <c r="H62" s="213"/>
      <c r="I62" s="209"/>
      <c r="J62" s="47"/>
    </row>
    <row r="63" spans="2:10" ht="30" customHeight="1">
      <c r="B63" s="47"/>
      <c r="C63" s="218"/>
      <c r="D63" s="32"/>
      <c r="E63" s="32"/>
      <c r="F63" s="212"/>
      <c r="G63" s="220"/>
      <c r="H63" s="214"/>
      <c r="I63" s="210"/>
      <c r="J63" s="47"/>
    </row>
    <row r="64" spans="2:10" ht="17.25" customHeight="1">
      <c r="B64" s="47"/>
      <c r="C64" s="217">
        <v>27</v>
      </c>
      <c r="D64" s="31"/>
      <c r="E64" s="31"/>
      <c r="F64" s="211"/>
      <c r="G64" s="219"/>
      <c r="H64" s="213"/>
      <c r="I64" s="209"/>
      <c r="J64" s="47"/>
    </row>
    <row r="65" spans="2:10" ht="30" customHeight="1">
      <c r="B65" s="47"/>
      <c r="C65" s="218"/>
      <c r="D65" s="32"/>
      <c r="E65" s="32"/>
      <c r="F65" s="212"/>
      <c r="G65" s="220"/>
      <c r="H65" s="214"/>
      <c r="I65" s="210"/>
      <c r="J65" s="47"/>
    </row>
    <row r="66" spans="2:10" ht="17.25" customHeight="1">
      <c r="B66" s="47"/>
      <c r="C66" s="217">
        <v>28</v>
      </c>
      <c r="D66" s="31"/>
      <c r="E66" s="31"/>
      <c r="F66" s="211"/>
      <c r="G66" s="219"/>
      <c r="H66" s="213"/>
      <c r="I66" s="209"/>
      <c r="J66" s="47"/>
    </row>
    <row r="67" spans="2:10" ht="30" customHeight="1">
      <c r="B67" s="47"/>
      <c r="C67" s="218"/>
      <c r="D67" s="32"/>
      <c r="E67" s="32"/>
      <c r="F67" s="212"/>
      <c r="G67" s="220"/>
      <c r="H67" s="214"/>
      <c r="I67" s="210"/>
      <c r="J67" s="47"/>
    </row>
    <row r="68" spans="2:10" ht="17.25" customHeight="1">
      <c r="B68" s="47"/>
      <c r="C68" s="217">
        <v>29</v>
      </c>
      <c r="D68" s="31"/>
      <c r="E68" s="31"/>
      <c r="F68" s="211"/>
      <c r="G68" s="219"/>
      <c r="H68" s="213"/>
      <c r="I68" s="209"/>
      <c r="J68" s="47"/>
    </row>
    <row r="69" spans="2:10" ht="30" customHeight="1">
      <c r="B69" s="47"/>
      <c r="C69" s="218"/>
      <c r="D69" s="32"/>
      <c r="E69" s="32"/>
      <c r="F69" s="212"/>
      <c r="G69" s="220"/>
      <c r="H69" s="214"/>
      <c r="I69" s="210"/>
      <c r="J69" s="47"/>
    </row>
    <row r="70" spans="2:10" ht="17.25" customHeight="1">
      <c r="B70" s="47"/>
      <c r="C70" s="217">
        <v>30</v>
      </c>
      <c r="D70" s="31"/>
      <c r="E70" s="31"/>
      <c r="F70" s="211"/>
      <c r="G70" s="219"/>
      <c r="H70" s="213"/>
      <c r="I70" s="209"/>
      <c r="J70" s="47"/>
    </row>
    <row r="71" spans="2:10" ht="30" customHeight="1">
      <c r="B71" s="47"/>
      <c r="C71" s="218"/>
      <c r="D71" s="32"/>
      <c r="E71" s="32"/>
      <c r="F71" s="220"/>
      <c r="G71" s="220"/>
      <c r="H71" s="214"/>
      <c r="I71" s="210"/>
      <c r="J71" s="47"/>
    </row>
    <row r="72" spans="2:10">
      <c r="B72" s="47"/>
      <c r="C72" s="47"/>
      <c r="D72" s="47"/>
      <c r="E72" s="47"/>
      <c r="F72" s="68"/>
      <c r="G72" s="47"/>
      <c r="H72" s="47"/>
      <c r="I72" s="47"/>
      <c r="J72" s="47"/>
    </row>
    <row r="73" spans="2:10">
      <c r="B73" s="47"/>
      <c r="C73" s="47"/>
      <c r="D73" s="47"/>
      <c r="E73" s="47"/>
      <c r="F73" s="68"/>
      <c r="G73" s="47"/>
      <c r="H73" s="47"/>
      <c r="I73" s="47"/>
      <c r="J73" s="47"/>
    </row>
    <row r="74" spans="2:10">
      <c r="B74" s="47"/>
      <c r="C74" s="47"/>
      <c r="D74" s="47"/>
      <c r="E74" s="47"/>
      <c r="F74" s="68"/>
      <c r="G74" s="47"/>
      <c r="H74" s="47"/>
      <c r="I74" s="47"/>
      <c r="J74" s="47"/>
    </row>
  </sheetData>
  <sheetProtection algorithmName="SHA-512" hashValue="OYiLOt9sRViNOAv/NOrdez00DTMi4M5FYUeLx2GkSjNZIprroAHjHC+woBIFpDPi65HkJxEqL/Cf2DFlPf7gvw==" saltValue="BJPwMiEsYUmhtcltYZEGQg==" spinCount="100000" sheet="1" selectLockedCells="1"/>
  <mergeCells count="157">
    <mergeCell ref="C2:H2"/>
    <mergeCell ref="C16:C17"/>
    <mergeCell ref="G16:G17"/>
    <mergeCell ref="F16:F17"/>
    <mergeCell ref="H16:H17"/>
    <mergeCell ref="C10:C11"/>
    <mergeCell ref="G10:G11"/>
    <mergeCell ref="H10:H11"/>
    <mergeCell ref="D11:E11"/>
    <mergeCell ref="D10:E10"/>
    <mergeCell ref="C14:C15"/>
    <mergeCell ref="G14:G15"/>
    <mergeCell ref="F14:F15"/>
    <mergeCell ref="H14:H15"/>
    <mergeCell ref="C12:C13"/>
    <mergeCell ref="G12:G13"/>
    <mergeCell ref="F12:F13"/>
    <mergeCell ref="H12:H13"/>
    <mergeCell ref="C28:C29"/>
    <mergeCell ref="G28:G29"/>
    <mergeCell ref="F28:F29"/>
    <mergeCell ref="H28:H29"/>
    <mergeCell ref="C18:C19"/>
    <mergeCell ref="G18:G19"/>
    <mergeCell ref="F18:F19"/>
    <mergeCell ref="H18:H19"/>
    <mergeCell ref="C26:C27"/>
    <mergeCell ref="G26:G27"/>
    <mergeCell ref="F26:F27"/>
    <mergeCell ref="H26:H27"/>
    <mergeCell ref="C24:C25"/>
    <mergeCell ref="G24:G25"/>
    <mergeCell ref="F24:F25"/>
    <mergeCell ref="H24:H25"/>
    <mergeCell ref="C22:C23"/>
    <mergeCell ref="G22:G23"/>
    <mergeCell ref="F22:F23"/>
    <mergeCell ref="H22:H23"/>
    <mergeCell ref="C20:C21"/>
    <mergeCell ref="G20:G21"/>
    <mergeCell ref="F20:F21"/>
    <mergeCell ref="H20:H21"/>
    <mergeCell ref="C34:C35"/>
    <mergeCell ref="G34:G35"/>
    <mergeCell ref="F34:F35"/>
    <mergeCell ref="H34:H35"/>
    <mergeCell ref="C32:C33"/>
    <mergeCell ref="G32:G33"/>
    <mergeCell ref="F32:F33"/>
    <mergeCell ref="H32:H33"/>
    <mergeCell ref="C30:C31"/>
    <mergeCell ref="G30:G31"/>
    <mergeCell ref="F30:F31"/>
    <mergeCell ref="H30:H31"/>
    <mergeCell ref="C40:C41"/>
    <mergeCell ref="G40:G41"/>
    <mergeCell ref="F40:F41"/>
    <mergeCell ref="H40:H41"/>
    <mergeCell ref="C38:C39"/>
    <mergeCell ref="G38:G39"/>
    <mergeCell ref="F38:F39"/>
    <mergeCell ref="H38:H39"/>
    <mergeCell ref="C36:C37"/>
    <mergeCell ref="G36:G37"/>
    <mergeCell ref="F36:F37"/>
    <mergeCell ref="H36:H37"/>
    <mergeCell ref="C46:C47"/>
    <mergeCell ref="G46:G47"/>
    <mergeCell ref="F46:F47"/>
    <mergeCell ref="H46:H47"/>
    <mergeCell ref="C44:C45"/>
    <mergeCell ref="G44:G45"/>
    <mergeCell ref="F44:F45"/>
    <mergeCell ref="H44:H45"/>
    <mergeCell ref="C42:C43"/>
    <mergeCell ref="G42:G43"/>
    <mergeCell ref="F42:F43"/>
    <mergeCell ref="H42:H43"/>
    <mergeCell ref="C52:C53"/>
    <mergeCell ref="G52:G53"/>
    <mergeCell ref="F52:F53"/>
    <mergeCell ref="H52:H53"/>
    <mergeCell ref="C50:C51"/>
    <mergeCell ref="G50:G51"/>
    <mergeCell ref="F50:F51"/>
    <mergeCell ref="H50:H51"/>
    <mergeCell ref="C48:C49"/>
    <mergeCell ref="G48:G49"/>
    <mergeCell ref="F48:F49"/>
    <mergeCell ref="H48:H49"/>
    <mergeCell ref="C56:C57"/>
    <mergeCell ref="G56:G57"/>
    <mergeCell ref="F56:F57"/>
    <mergeCell ref="H56:H57"/>
    <mergeCell ref="C54:C55"/>
    <mergeCell ref="G54:G55"/>
    <mergeCell ref="F54:F55"/>
    <mergeCell ref="H54:H55"/>
    <mergeCell ref="C58:C59"/>
    <mergeCell ref="G58:G59"/>
    <mergeCell ref="C70:C71"/>
    <mergeCell ref="G70:G71"/>
    <mergeCell ref="F70:F71"/>
    <mergeCell ref="H70:H71"/>
    <mergeCell ref="C68:C69"/>
    <mergeCell ref="G68:G69"/>
    <mergeCell ref="F68:F69"/>
    <mergeCell ref="H68:H69"/>
    <mergeCell ref="F58:F59"/>
    <mergeCell ref="H58:H59"/>
    <mergeCell ref="C62:C63"/>
    <mergeCell ref="G62:G63"/>
    <mergeCell ref="F62:F63"/>
    <mergeCell ref="H62:H63"/>
    <mergeCell ref="C60:C61"/>
    <mergeCell ref="G60:G61"/>
    <mergeCell ref="F60:F61"/>
    <mergeCell ref="H60:H61"/>
    <mergeCell ref="C66:C67"/>
    <mergeCell ref="G66:G67"/>
    <mergeCell ref="F66:F67"/>
    <mergeCell ref="H66:H67"/>
    <mergeCell ref="C64:C65"/>
    <mergeCell ref="G64:G65"/>
    <mergeCell ref="F64:F65"/>
    <mergeCell ref="H64:H65"/>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64:I65"/>
    <mergeCell ref="I66:I67"/>
    <mergeCell ref="I68:I69"/>
    <mergeCell ref="I70:I71"/>
    <mergeCell ref="I46:I47"/>
    <mergeCell ref="I48:I49"/>
    <mergeCell ref="I50:I51"/>
    <mergeCell ref="I52:I53"/>
    <mergeCell ref="I54:I55"/>
    <mergeCell ref="I56:I57"/>
    <mergeCell ref="I58:I59"/>
    <mergeCell ref="I60:I61"/>
    <mergeCell ref="I62:I63"/>
  </mergeCells>
  <phoneticPr fontId="2"/>
  <dataValidations count="3">
    <dataValidation type="textLength" allowBlank="1" showInputMessage="1" showErrorMessage="1" errorTitle="選手登録番号エラー" error="選手登録番号は9ケタです。ご確認の上入力してください。" promptTitle="選手登録番号" prompt="8または9から始まる9ケタの登録番号を入力してください。" sqref="H12:H71" xr:uid="{00000000-0002-0000-0100-000001000000}">
      <formula1>8</formula1>
      <formula2>9</formula2>
    </dataValidation>
    <dataValidation type="list" allowBlank="1" showInputMessage="1" showErrorMessage="1" sqref="G12:G71" xr:uid="{26BCE9B9-3C3C-6041-8B0E-3369AD247632}">
      <formula1>"1年,2年,3年"</formula1>
    </dataValidation>
    <dataValidation allowBlank="1" showErrorMessage="1" sqref="I12:I13" xr:uid="{17190123-897A-E142-BC69-2561C0D9245E}"/>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sheetPr>
  <dimension ref="B2:L73"/>
  <sheetViews>
    <sheetView showGridLines="0" zoomScale="125" zoomScaleNormal="100" workbookViewId="0">
      <selection activeCell="I12" sqref="I12:I71"/>
    </sheetView>
  </sheetViews>
  <sheetFormatPr baseColWidth="10" defaultColWidth="8.83203125" defaultRowHeight="19"/>
  <cols>
    <col min="1" max="2" width="8.83203125" style="56"/>
    <col min="3" max="3" width="4.33203125" style="56" customWidth="1"/>
    <col min="4" max="5" width="14.1640625" style="56" customWidth="1"/>
    <col min="6" max="6" width="14.6640625" style="77" customWidth="1"/>
    <col min="7" max="7" width="14.6640625" style="56" customWidth="1"/>
    <col min="8" max="8" width="14.1640625" style="56" customWidth="1"/>
    <col min="9" max="9" width="39" style="56" customWidth="1"/>
    <col min="10" max="16384" width="8.83203125" style="56"/>
  </cols>
  <sheetData>
    <row r="2" spans="2:10" ht="34" customHeight="1">
      <c r="B2" s="47"/>
      <c r="C2" s="221">
        <f>所属団体情報!$D$8</f>
        <v>0</v>
      </c>
      <c r="D2" s="221"/>
      <c r="E2" s="221"/>
      <c r="F2" s="221"/>
      <c r="G2" s="221"/>
      <c r="H2" s="221"/>
      <c r="I2" s="169"/>
      <c r="J2" s="47"/>
    </row>
    <row r="3" spans="2:10" ht="34" customHeight="1">
      <c r="B3" s="47"/>
      <c r="C3" s="181" t="s">
        <v>123</v>
      </c>
      <c r="D3" s="181"/>
      <c r="E3" s="181"/>
      <c r="F3" s="181"/>
      <c r="G3" s="181"/>
      <c r="H3" s="181"/>
      <c r="I3" s="181"/>
      <c r="J3" s="47"/>
    </row>
    <row r="4" spans="2:10" ht="8.25" customHeight="1" thickBot="1">
      <c r="B4" s="47"/>
      <c r="C4" s="48"/>
      <c r="D4" s="48"/>
      <c r="E4" s="48"/>
      <c r="F4" s="48"/>
      <c r="G4" s="48"/>
      <c r="H4" s="48"/>
      <c r="I4" s="48"/>
      <c r="J4" s="47"/>
    </row>
    <row r="5" spans="2:10" ht="15" customHeight="1">
      <c r="B5" s="47"/>
      <c r="C5" s="48"/>
      <c r="D5" s="44" t="s">
        <v>168</v>
      </c>
      <c r="E5" s="45" t="s">
        <v>169</v>
      </c>
      <c r="F5" s="46" t="s">
        <v>170</v>
      </c>
      <c r="G5" s="43"/>
      <c r="H5" s="43"/>
      <c r="I5" s="43"/>
      <c r="J5" s="47"/>
    </row>
    <row r="6" spans="2:10" ht="15" customHeight="1" thickBot="1">
      <c r="B6" s="47"/>
      <c r="C6" s="48"/>
      <c r="D6" s="28">
        <f>COUNTIF(G12:G71,"1年")</f>
        <v>0</v>
      </c>
      <c r="E6" s="29">
        <f>COUNTIF(G12:G71,"2年")</f>
        <v>0</v>
      </c>
      <c r="F6" s="30">
        <f>COUNTIF(G12:G71,"3年")</f>
        <v>0</v>
      </c>
      <c r="G6" s="43"/>
      <c r="H6" s="43"/>
      <c r="I6" s="43"/>
      <c r="J6" s="47"/>
    </row>
    <row r="7" spans="2:10" ht="15" customHeight="1">
      <c r="B7" s="47"/>
      <c r="C7" s="48"/>
      <c r="D7" s="48"/>
      <c r="E7" s="48"/>
      <c r="F7" s="48"/>
      <c r="G7" s="43"/>
      <c r="H7" s="43"/>
      <c r="I7" s="43"/>
      <c r="J7" s="47"/>
    </row>
    <row r="8" spans="2:10" ht="15" customHeight="1">
      <c r="B8" s="47"/>
      <c r="C8" s="48"/>
      <c r="D8" s="48"/>
      <c r="E8" s="48"/>
      <c r="F8" s="48"/>
      <c r="G8" s="43"/>
      <c r="H8" s="43"/>
      <c r="I8" s="43"/>
      <c r="J8" s="47"/>
    </row>
    <row r="9" spans="2:10" ht="26" customHeight="1" thickBot="1">
      <c r="B9" s="47"/>
      <c r="C9" s="175" t="s">
        <v>34</v>
      </c>
      <c r="D9" s="176"/>
      <c r="E9" s="176"/>
      <c r="F9" s="176"/>
      <c r="G9" s="176"/>
      <c r="H9" s="177"/>
      <c r="I9" s="177"/>
      <c r="J9" s="47"/>
    </row>
    <row r="10" spans="2:10" ht="18" customHeight="1" thickTop="1">
      <c r="B10" s="47"/>
      <c r="C10" s="222" t="s">
        <v>0</v>
      </c>
      <c r="D10" s="230" t="s">
        <v>2</v>
      </c>
      <c r="E10" s="231"/>
      <c r="F10" s="180" t="s">
        <v>31</v>
      </c>
      <c r="G10" s="224" t="s">
        <v>167</v>
      </c>
      <c r="H10" s="226" t="s">
        <v>86</v>
      </c>
      <c r="I10" s="215" t="s">
        <v>171</v>
      </c>
      <c r="J10" s="47"/>
    </row>
    <row r="11" spans="2:10" ht="30" customHeight="1">
      <c r="B11" s="47"/>
      <c r="C11" s="223"/>
      <c r="D11" s="228" t="s">
        <v>39</v>
      </c>
      <c r="E11" s="229"/>
      <c r="F11" s="179" t="s">
        <v>36</v>
      </c>
      <c r="G11" s="225"/>
      <c r="H11" s="227"/>
      <c r="I11" s="216"/>
      <c r="J11" s="47"/>
    </row>
    <row r="12" spans="2:10" s="76" customFormat="1" ht="17.25" customHeight="1">
      <c r="B12" s="75"/>
      <c r="C12" s="217">
        <v>1</v>
      </c>
      <c r="D12" s="31"/>
      <c r="E12" s="31"/>
      <c r="F12" s="211"/>
      <c r="G12" s="219"/>
      <c r="H12" s="213"/>
      <c r="I12" s="234"/>
      <c r="J12" s="75"/>
    </row>
    <row r="13" spans="2:10" ht="30" customHeight="1">
      <c r="B13" s="47"/>
      <c r="C13" s="218"/>
      <c r="D13" s="32"/>
      <c r="E13" s="32"/>
      <c r="F13" s="212"/>
      <c r="G13" s="220"/>
      <c r="H13" s="214"/>
      <c r="I13" s="235"/>
      <c r="J13" s="47"/>
    </row>
    <row r="14" spans="2:10" ht="17.25" customHeight="1">
      <c r="B14" s="47"/>
      <c r="C14" s="217">
        <v>2</v>
      </c>
      <c r="D14" s="31"/>
      <c r="E14" s="31"/>
      <c r="F14" s="211"/>
      <c r="G14" s="219"/>
      <c r="H14" s="213"/>
      <c r="I14" s="234"/>
      <c r="J14" s="47"/>
    </row>
    <row r="15" spans="2:10" ht="30" customHeight="1">
      <c r="B15" s="47"/>
      <c r="C15" s="218"/>
      <c r="D15" s="32"/>
      <c r="E15" s="32"/>
      <c r="F15" s="212"/>
      <c r="G15" s="220"/>
      <c r="H15" s="214"/>
      <c r="I15" s="235"/>
      <c r="J15" s="47"/>
    </row>
    <row r="16" spans="2:10" ht="17.25" customHeight="1">
      <c r="B16" s="47"/>
      <c r="C16" s="217">
        <v>3</v>
      </c>
      <c r="D16" s="31"/>
      <c r="E16" s="31"/>
      <c r="F16" s="211"/>
      <c r="G16" s="219"/>
      <c r="H16" s="213"/>
      <c r="I16" s="234"/>
      <c r="J16" s="47"/>
    </row>
    <row r="17" spans="2:12" ht="30" customHeight="1">
      <c r="B17" s="47"/>
      <c r="C17" s="218"/>
      <c r="D17" s="32"/>
      <c r="E17" s="32"/>
      <c r="F17" s="212"/>
      <c r="G17" s="220"/>
      <c r="H17" s="214"/>
      <c r="I17" s="235"/>
      <c r="J17" s="47"/>
      <c r="L17" s="77"/>
    </row>
    <row r="18" spans="2:12" ht="17.25" customHeight="1">
      <c r="B18" s="47"/>
      <c r="C18" s="217">
        <v>4</v>
      </c>
      <c r="D18" s="31"/>
      <c r="E18" s="31"/>
      <c r="F18" s="211"/>
      <c r="G18" s="219"/>
      <c r="H18" s="213"/>
      <c r="I18" s="234"/>
      <c r="J18" s="47"/>
    </row>
    <row r="19" spans="2:12" s="78" customFormat="1" ht="30" customHeight="1">
      <c r="B19" s="50"/>
      <c r="C19" s="218"/>
      <c r="D19" s="32"/>
      <c r="E19" s="32"/>
      <c r="F19" s="212"/>
      <c r="G19" s="220"/>
      <c r="H19" s="214"/>
      <c r="I19" s="235"/>
      <c r="J19" s="50"/>
    </row>
    <row r="20" spans="2:12" s="78" customFormat="1" ht="17.25" customHeight="1">
      <c r="B20" s="50"/>
      <c r="C20" s="217">
        <v>5</v>
      </c>
      <c r="D20" s="31"/>
      <c r="E20" s="31"/>
      <c r="F20" s="211"/>
      <c r="G20" s="219"/>
      <c r="H20" s="213"/>
      <c r="I20" s="234"/>
      <c r="J20" s="50"/>
    </row>
    <row r="21" spans="2:12" s="78" customFormat="1" ht="30" customHeight="1">
      <c r="B21" s="50"/>
      <c r="C21" s="218"/>
      <c r="D21" s="32"/>
      <c r="E21" s="32"/>
      <c r="F21" s="212"/>
      <c r="G21" s="220"/>
      <c r="H21" s="214"/>
      <c r="I21" s="235"/>
      <c r="J21" s="50"/>
    </row>
    <row r="22" spans="2:12" ht="17.25" customHeight="1">
      <c r="B22" s="47"/>
      <c r="C22" s="217">
        <v>6</v>
      </c>
      <c r="D22" s="31"/>
      <c r="E22" s="31"/>
      <c r="F22" s="211"/>
      <c r="G22" s="219"/>
      <c r="H22" s="213"/>
      <c r="I22" s="234"/>
      <c r="J22" s="47"/>
    </row>
    <row r="23" spans="2:12" ht="30" customHeight="1">
      <c r="B23" s="47"/>
      <c r="C23" s="218"/>
      <c r="D23" s="32"/>
      <c r="E23" s="32"/>
      <c r="F23" s="212"/>
      <c r="G23" s="220"/>
      <c r="H23" s="214"/>
      <c r="I23" s="235"/>
      <c r="J23" s="47"/>
    </row>
    <row r="24" spans="2:12" ht="17.25" customHeight="1">
      <c r="B24" s="47"/>
      <c r="C24" s="217">
        <v>7</v>
      </c>
      <c r="D24" s="31"/>
      <c r="E24" s="31"/>
      <c r="F24" s="211"/>
      <c r="G24" s="219"/>
      <c r="H24" s="213"/>
      <c r="I24" s="234"/>
      <c r="J24" s="47"/>
    </row>
    <row r="25" spans="2:12" ht="30" customHeight="1">
      <c r="B25" s="47"/>
      <c r="C25" s="218"/>
      <c r="D25" s="32"/>
      <c r="E25" s="32"/>
      <c r="F25" s="212"/>
      <c r="G25" s="220"/>
      <c r="H25" s="214"/>
      <c r="I25" s="235"/>
      <c r="J25" s="47"/>
    </row>
    <row r="26" spans="2:12" ht="17.25" customHeight="1">
      <c r="B26" s="47"/>
      <c r="C26" s="217">
        <v>8</v>
      </c>
      <c r="D26" s="31"/>
      <c r="E26" s="31"/>
      <c r="F26" s="211"/>
      <c r="G26" s="219"/>
      <c r="H26" s="213"/>
      <c r="I26" s="234"/>
      <c r="J26" s="47"/>
    </row>
    <row r="27" spans="2:12" ht="30" customHeight="1">
      <c r="B27" s="47"/>
      <c r="C27" s="218"/>
      <c r="D27" s="32"/>
      <c r="E27" s="32"/>
      <c r="F27" s="212"/>
      <c r="G27" s="220"/>
      <c r="H27" s="214"/>
      <c r="I27" s="235"/>
      <c r="J27" s="47"/>
    </row>
    <row r="28" spans="2:12" ht="17.25" customHeight="1">
      <c r="B28" s="47"/>
      <c r="C28" s="217">
        <v>9</v>
      </c>
      <c r="D28" s="31"/>
      <c r="E28" s="31"/>
      <c r="F28" s="211"/>
      <c r="G28" s="219"/>
      <c r="H28" s="213"/>
      <c r="I28" s="234"/>
      <c r="J28" s="47"/>
    </row>
    <row r="29" spans="2:12" ht="30" customHeight="1">
      <c r="B29" s="47"/>
      <c r="C29" s="218"/>
      <c r="D29" s="32"/>
      <c r="E29" s="32"/>
      <c r="F29" s="212"/>
      <c r="G29" s="220"/>
      <c r="H29" s="214"/>
      <c r="I29" s="235"/>
      <c r="J29" s="47"/>
    </row>
    <row r="30" spans="2:12" ht="17.25" customHeight="1">
      <c r="B30" s="47"/>
      <c r="C30" s="217">
        <v>10</v>
      </c>
      <c r="D30" s="31"/>
      <c r="E30" s="31"/>
      <c r="F30" s="211"/>
      <c r="G30" s="219"/>
      <c r="H30" s="213"/>
      <c r="I30" s="234"/>
      <c r="J30" s="47"/>
    </row>
    <row r="31" spans="2:12" ht="30" customHeight="1">
      <c r="B31" s="47"/>
      <c r="C31" s="218"/>
      <c r="D31" s="32"/>
      <c r="E31" s="32"/>
      <c r="F31" s="212"/>
      <c r="G31" s="220"/>
      <c r="H31" s="214"/>
      <c r="I31" s="235"/>
      <c r="J31" s="47"/>
    </row>
    <row r="32" spans="2:12" ht="17.25" customHeight="1">
      <c r="B32" s="47"/>
      <c r="C32" s="217">
        <v>11</v>
      </c>
      <c r="D32" s="31"/>
      <c r="E32" s="31"/>
      <c r="F32" s="211"/>
      <c r="G32" s="219"/>
      <c r="H32" s="213"/>
      <c r="I32" s="234"/>
      <c r="J32" s="47"/>
    </row>
    <row r="33" spans="2:10" ht="30" customHeight="1">
      <c r="B33" s="47"/>
      <c r="C33" s="218"/>
      <c r="D33" s="32"/>
      <c r="E33" s="32"/>
      <c r="F33" s="212"/>
      <c r="G33" s="220"/>
      <c r="H33" s="214"/>
      <c r="I33" s="235"/>
      <c r="J33" s="47"/>
    </row>
    <row r="34" spans="2:10" ht="17.25" customHeight="1">
      <c r="B34" s="47"/>
      <c r="C34" s="217">
        <v>12</v>
      </c>
      <c r="D34" s="31"/>
      <c r="E34" s="31"/>
      <c r="F34" s="211"/>
      <c r="G34" s="219"/>
      <c r="H34" s="213"/>
      <c r="I34" s="234"/>
      <c r="J34" s="47"/>
    </row>
    <row r="35" spans="2:10" ht="30" customHeight="1">
      <c r="B35" s="47"/>
      <c r="C35" s="218"/>
      <c r="D35" s="32"/>
      <c r="E35" s="32"/>
      <c r="F35" s="212"/>
      <c r="G35" s="220"/>
      <c r="H35" s="214"/>
      <c r="I35" s="235"/>
      <c r="J35" s="47"/>
    </row>
    <row r="36" spans="2:10" ht="17.25" customHeight="1">
      <c r="B36" s="47"/>
      <c r="C36" s="217">
        <v>13</v>
      </c>
      <c r="D36" s="31"/>
      <c r="E36" s="31"/>
      <c r="F36" s="211"/>
      <c r="G36" s="219"/>
      <c r="H36" s="213"/>
      <c r="I36" s="234"/>
      <c r="J36" s="47"/>
    </row>
    <row r="37" spans="2:10" ht="30" customHeight="1">
      <c r="B37" s="47"/>
      <c r="C37" s="218"/>
      <c r="D37" s="32"/>
      <c r="E37" s="32"/>
      <c r="F37" s="212"/>
      <c r="G37" s="220"/>
      <c r="H37" s="214"/>
      <c r="I37" s="235"/>
      <c r="J37" s="47"/>
    </row>
    <row r="38" spans="2:10" ht="17.25" customHeight="1">
      <c r="B38" s="47"/>
      <c r="C38" s="217">
        <v>14</v>
      </c>
      <c r="D38" s="31"/>
      <c r="E38" s="31"/>
      <c r="F38" s="211"/>
      <c r="G38" s="219"/>
      <c r="H38" s="213"/>
      <c r="I38" s="234"/>
      <c r="J38" s="47"/>
    </row>
    <row r="39" spans="2:10" ht="30" customHeight="1">
      <c r="B39" s="47"/>
      <c r="C39" s="218"/>
      <c r="D39" s="32"/>
      <c r="E39" s="32"/>
      <c r="F39" s="212"/>
      <c r="G39" s="220"/>
      <c r="H39" s="214"/>
      <c r="I39" s="235"/>
      <c r="J39" s="47"/>
    </row>
    <row r="40" spans="2:10" ht="17.25" customHeight="1">
      <c r="B40" s="47"/>
      <c r="C40" s="217">
        <v>15</v>
      </c>
      <c r="D40" s="31"/>
      <c r="E40" s="31"/>
      <c r="F40" s="211"/>
      <c r="G40" s="219"/>
      <c r="H40" s="213"/>
      <c r="I40" s="234"/>
      <c r="J40" s="47"/>
    </row>
    <row r="41" spans="2:10" ht="30" customHeight="1">
      <c r="B41" s="47"/>
      <c r="C41" s="218"/>
      <c r="D41" s="32"/>
      <c r="E41" s="32"/>
      <c r="F41" s="212"/>
      <c r="G41" s="220"/>
      <c r="H41" s="214"/>
      <c r="I41" s="235"/>
      <c r="J41" s="47"/>
    </row>
    <row r="42" spans="2:10" ht="17.25" customHeight="1">
      <c r="B42" s="47"/>
      <c r="C42" s="217">
        <v>16</v>
      </c>
      <c r="D42" s="31"/>
      <c r="E42" s="31"/>
      <c r="F42" s="211"/>
      <c r="G42" s="219"/>
      <c r="H42" s="213"/>
      <c r="I42" s="234"/>
      <c r="J42" s="47"/>
    </row>
    <row r="43" spans="2:10" ht="30" customHeight="1">
      <c r="B43" s="47"/>
      <c r="C43" s="218"/>
      <c r="D43" s="32"/>
      <c r="E43" s="32"/>
      <c r="F43" s="212"/>
      <c r="G43" s="220"/>
      <c r="H43" s="214"/>
      <c r="I43" s="235"/>
      <c r="J43" s="47"/>
    </row>
    <row r="44" spans="2:10" ht="17.25" customHeight="1">
      <c r="B44" s="47"/>
      <c r="C44" s="217">
        <v>17</v>
      </c>
      <c r="D44" s="31"/>
      <c r="E44" s="31"/>
      <c r="F44" s="211"/>
      <c r="G44" s="219"/>
      <c r="H44" s="213"/>
      <c r="I44" s="234"/>
      <c r="J44" s="47"/>
    </row>
    <row r="45" spans="2:10" ht="30" customHeight="1">
      <c r="B45" s="47"/>
      <c r="C45" s="218"/>
      <c r="D45" s="32"/>
      <c r="E45" s="32"/>
      <c r="F45" s="212"/>
      <c r="G45" s="220"/>
      <c r="H45" s="214"/>
      <c r="I45" s="235"/>
      <c r="J45" s="47"/>
    </row>
    <row r="46" spans="2:10" ht="17.25" customHeight="1">
      <c r="B46" s="47"/>
      <c r="C46" s="217">
        <v>18</v>
      </c>
      <c r="D46" s="31"/>
      <c r="E46" s="31"/>
      <c r="F46" s="211"/>
      <c r="G46" s="219"/>
      <c r="H46" s="213"/>
      <c r="I46" s="234"/>
      <c r="J46" s="47"/>
    </row>
    <row r="47" spans="2:10" ht="30" customHeight="1">
      <c r="B47" s="47"/>
      <c r="C47" s="218"/>
      <c r="D47" s="32"/>
      <c r="E47" s="32"/>
      <c r="F47" s="212"/>
      <c r="G47" s="220"/>
      <c r="H47" s="214"/>
      <c r="I47" s="235"/>
      <c r="J47" s="47"/>
    </row>
    <row r="48" spans="2:10" ht="17.25" customHeight="1">
      <c r="B48" s="47"/>
      <c r="C48" s="217">
        <v>19</v>
      </c>
      <c r="D48" s="31"/>
      <c r="E48" s="31"/>
      <c r="F48" s="211"/>
      <c r="G48" s="219"/>
      <c r="H48" s="213"/>
      <c r="I48" s="234"/>
      <c r="J48" s="47"/>
    </row>
    <row r="49" spans="2:10" ht="30" customHeight="1">
      <c r="B49" s="47"/>
      <c r="C49" s="218"/>
      <c r="D49" s="32"/>
      <c r="E49" s="32"/>
      <c r="F49" s="212"/>
      <c r="G49" s="220"/>
      <c r="H49" s="214"/>
      <c r="I49" s="235"/>
      <c r="J49" s="47"/>
    </row>
    <row r="50" spans="2:10" ht="17.25" customHeight="1">
      <c r="B50" s="47"/>
      <c r="C50" s="217">
        <v>20</v>
      </c>
      <c r="D50" s="31"/>
      <c r="E50" s="31"/>
      <c r="F50" s="211"/>
      <c r="G50" s="219"/>
      <c r="H50" s="213"/>
      <c r="I50" s="234"/>
      <c r="J50" s="47"/>
    </row>
    <row r="51" spans="2:10" ht="30" customHeight="1">
      <c r="B51" s="47"/>
      <c r="C51" s="218"/>
      <c r="D51" s="32"/>
      <c r="E51" s="32"/>
      <c r="F51" s="212"/>
      <c r="G51" s="220"/>
      <c r="H51" s="214"/>
      <c r="I51" s="235"/>
      <c r="J51" s="47"/>
    </row>
    <row r="52" spans="2:10" ht="17.25" customHeight="1">
      <c r="B52" s="47"/>
      <c r="C52" s="217">
        <v>21</v>
      </c>
      <c r="D52" s="31"/>
      <c r="E52" s="31"/>
      <c r="F52" s="211"/>
      <c r="G52" s="219"/>
      <c r="H52" s="213"/>
      <c r="I52" s="234"/>
      <c r="J52" s="47"/>
    </row>
    <row r="53" spans="2:10" ht="30" customHeight="1">
      <c r="B53" s="47"/>
      <c r="C53" s="218"/>
      <c r="D53" s="32"/>
      <c r="E53" s="32"/>
      <c r="F53" s="212"/>
      <c r="G53" s="220"/>
      <c r="H53" s="214"/>
      <c r="I53" s="235"/>
      <c r="J53" s="47"/>
    </row>
    <row r="54" spans="2:10" ht="17.25" customHeight="1">
      <c r="B54" s="47"/>
      <c r="C54" s="217">
        <v>22</v>
      </c>
      <c r="D54" s="31"/>
      <c r="E54" s="31"/>
      <c r="F54" s="211"/>
      <c r="G54" s="219"/>
      <c r="H54" s="213"/>
      <c r="I54" s="234"/>
      <c r="J54" s="47"/>
    </row>
    <row r="55" spans="2:10" ht="30" customHeight="1">
      <c r="B55" s="47"/>
      <c r="C55" s="218"/>
      <c r="D55" s="32"/>
      <c r="E55" s="32"/>
      <c r="F55" s="212"/>
      <c r="G55" s="220"/>
      <c r="H55" s="214"/>
      <c r="I55" s="235"/>
      <c r="J55" s="47"/>
    </row>
    <row r="56" spans="2:10" ht="17.25" customHeight="1">
      <c r="B56" s="47"/>
      <c r="C56" s="217">
        <v>23</v>
      </c>
      <c r="D56" s="31"/>
      <c r="E56" s="31"/>
      <c r="F56" s="211"/>
      <c r="G56" s="219"/>
      <c r="H56" s="213"/>
      <c r="I56" s="234"/>
      <c r="J56" s="47"/>
    </row>
    <row r="57" spans="2:10" ht="30" customHeight="1">
      <c r="B57" s="47"/>
      <c r="C57" s="218"/>
      <c r="D57" s="32"/>
      <c r="E57" s="32"/>
      <c r="F57" s="212"/>
      <c r="G57" s="220"/>
      <c r="H57" s="214"/>
      <c r="I57" s="235"/>
      <c r="J57" s="47"/>
    </row>
    <row r="58" spans="2:10" ht="17.25" customHeight="1">
      <c r="B58" s="47"/>
      <c r="C58" s="217">
        <v>24</v>
      </c>
      <c r="D58" s="31"/>
      <c r="E58" s="31"/>
      <c r="F58" s="211"/>
      <c r="G58" s="219"/>
      <c r="H58" s="213"/>
      <c r="I58" s="234"/>
      <c r="J58" s="47"/>
    </row>
    <row r="59" spans="2:10" ht="30" customHeight="1">
      <c r="B59" s="47"/>
      <c r="C59" s="218"/>
      <c r="D59" s="32"/>
      <c r="E59" s="32"/>
      <c r="F59" s="212"/>
      <c r="G59" s="220"/>
      <c r="H59" s="214"/>
      <c r="I59" s="235"/>
      <c r="J59" s="47"/>
    </row>
    <row r="60" spans="2:10" ht="17.25" customHeight="1">
      <c r="B60" s="47"/>
      <c r="C60" s="217">
        <v>25</v>
      </c>
      <c r="D60" s="31"/>
      <c r="E60" s="31"/>
      <c r="F60" s="211"/>
      <c r="G60" s="219"/>
      <c r="H60" s="213"/>
      <c r="I60" s="234"/>
      <c r="J60" s="47"/>
    </row>
    <row r="61" spans="2:10" ht="30" customHeight="1">
      <c r="B61" s="47"/>
      <c r="C61" s="218"/>
      <c r="D61" s="32"/>
      <c r="E61" s="32"/>
      <c r="F61" s="212"/>
      <c r="G61" s="220"/>
      <c r="H61" s="214"/>
      <c r="I61" s="235"/>
      <c r="J61" s="47"/>
    </row>
    <row r="62" spans="2:10" ht="17.25" customHeight="1">
      <c r="B62" s="47"/>
      <c r="C62" s="217">
        <v>26</v>
      </c>
      <c r="D62" s="31"/>
      <c r="E62" s="31"/>
      <c r="F62" s="211"/>
      <c r="G62" s="219"/>
      <c r="H62" s="213"/>
      <c r="I62" s="234"/>
      <c r="J62" s="47"/>
    </row>
    <row r="63" spans="2:10" ht="30" customHeight="1">
      <c r="B63" s="47"/>
      <c r="C63" s="218"/>
      <c r="D63" s="32"/>
      <c r="E63" s="32"/>
      <c r="F63" s="212"/>
      <c r="G63" s="220"/>
      <c r="H63" s="214"/>
      <c r="I63" s="235"/>
      <c r="J63" s="47"/>
    </row>
    <row r="64" spans="2:10" ht="17.25" customHeight="1">
      <c r="B64" s="47"/>
      <c r="C64" s="217">
        <v>27</v>
      </c>
      <c r="D64" s="31"/>
      <c r="E64" s="31"/>
      <c r="F64" s="211"/>
      <c r="G64" s="219"/>
      <c r="H64" s="213"/>
      <c r="I64" s="234"/>
      <c r="J64" s="47"/>
    </row>
    <row r="65" spans="2:10" ht="30" customHeight="1">
      <c r="B65" s="47"/>
      <c r="C65" s="218"/>
      <c r="D65" s="32"/>
      <c r="E65" s="32"/>
      <c r="F65" s="212"/>
      <c r="G65" s="220"/>
      <c r="H65" s="214"/>
      <c r="I65" s="235"/>
      <c r="J65" s="47"/>
    </row>
    <row r="66" spans="2:10" ht="17.25" customHeight="1">
      <c r="B66" s="47"/>
      <c r="C66" s="217">
        <v>28</v>
      </c>
      <c r="D66" s="31"/>
      <c r="E66" s="31"/>
      <c r="F66" s="211"/>
      <c r="G66" s="219"/>
      <c r="H66" s="213"/>
      <c r="I66" s="234"/>
      <c r="J66" s="47"/>
    </row>
    <row r="67" spans="2:10" ht="30" customHeight="1">
      <c r="B67" s="47"/>
      <c r="C67" s="218"/>
      <c r="D67" s="32"/>
      <c r="E67" s="32"/>
      <c r="F67" s="212"/>
      <c r="G67" s="220"/>
      <c r="H67" s="214"/>
      <c r="I67" s="235"/>
      <c r="J67" s="47"/>
    </row>
    <row r="68" spans="2:10" ht="17.25" customHeight="1">
      <c r="B68" s="47"/>
      <c r="C68" s="217">
        <v>29</v>
      </c>
      <c r="D68" s="31"/>
      <c r="E68" s="31"/>
      <c r="F68" s="211"/>
      <c r="G68" s="219"/>
      <c r="H68" s="213"/>
      <c r="I68" s="234"/>
      <c r="J68" s="47"/>
    </row>
    <row r="69" spans="2:10" ht="30" customHeight="1">
      <c r="B69" s="47"/>
      <c r="C69" s="218"/>
      <c r="D69" s="32"/>
      <c r="E69" s="32"/>
      <c r="F69" s="212"/>
      <c r="G69" s="220"/>
      <c r="H69" s="214"/>
      <c r="I69" s="235"/>
      <c r="J69" s="47"/>
    </row>
    <row r="70" spans="2:10" ht="17.25" customHeight="1">
      <c r="B70" s="47"/>
      <c r="C70" s="217">
        <v>30</v>
      </c>
      <c r="D70" s="31"/>
      <c r="E70" s="31"/>
      <c r="F70" s="211"/>
      <c r="G70" s="219"/>
      <c r="H70" s="213"/>
      <c r="I70" s="234"/>
      <c r="J70" s="47"/>
    </row>
    <row r="71" spans="2:10" ht="30" customHeight="1">
      <c r="B71" s="47"/>
      <c r="C71" s="218"/>
      <c r="D71" s="32"/>
      <c r="E71" s="32"/>
      <c r="F71" s="220"/>
      <c r="G71" s="220"/>
      <c r="H71" s="214"/>
      <c r="I71" s="235"/>
      <c r="J71" s="47"/>
    </row>
    <row r="72" spans="2:10">
      <c r="B72" s="47"/>
      <c r="C72" s="47"/>
      <c r="D72" s="47"/>
      <c r="E72" s="47"/>
      <c r="F72" s="68"/>
      <c r="G72" s="47"/>
      <c r="H72" s="47"/>
      <c r="I72" s="47"/>
      <c r="J72" s="47"/>
    </row>
    <row r="73" spans="2:10">
      <c r="B73" s="47"/>
      <c r="C73" s="47"/>
      <c r="D73" s="47"/>
      <c r="E73" s="47"/>
      <c r="F73" s="68"/>
      <c r="G73" s="47"/>
      <c r="H73" s="47"/>
      <c r="I73" s="47"/>
      <c r="J73" s="47"/>
    </row>
  </sheetData>
  <sheetProtection algorithmName="SHA-512" hashValue="cYF1bbo8PdK2ghLg0fTrxK/fc8Agu6xnFQq7yGgZcmmDsxMKQ6RMWJSKiaBRtW/x/eRSQcCW2eB2JXnLa/GLow==" saltValue="rnp7PDvtyruSzxsFNeRR8w==" spinCount="100000" sheet="1" selectLockedCells="1"/>
  <mergeCells count="157">
    <mergeCell ref="C2:H2"/>
    <mergeCell ref="C16:C17"/>
    <mergeCell ref="F16:F17"/>
    <mergeCell ref="G16:G17"/>
    <mergeCell ref="H16:H17"/>
    <mergeCell ref="C10:C11"/>
    <mergeCell ref="D10:E10"/>
    <mergeCell ref="G10:G11"/>
    <mergeCell ref="H10:H11"/>
    <mergeCell ref="D11:E11"/>
    <mergeCell ref="C14:C15"/>
    <mergeCell ref="F14:F15"/>
    <mergeCell ref="G14:G15"/>
    <mergeCell ref="H14:H15"/>
    <mergeCell ref="C12:C13"/>
    <mergeCell ref="F12:F13"/>
    <mergeCell ref="G12:G13"/>
    <mergeCell ref="H12:H13"/>
    <mergeCell ref="C26:C27"/>
    <mergeCell ref="F26:F27"/>
    <mergeCell ref="G26:G27"/>
    <mergeCell ref="H26:H27"/>
    <mergeCell ref="C24:C25"/>
    <mergeCell ref="F24:F25"/>
    <mergeCell ref="G24:G25"/>
    <mergeCell ref="H24:H25"/>
    <mergeCell ref="C22:C23"/>
    <mergeCell ref="F22:F23"/>
    <mergeCell ref="G22:G23"/>
    <mergeCell ref="H22:H23"/>
    <mergeCell ref="C20:C21"/>
    <mergeCell ref="F20:F21"/>
    <mergeCell ref="G20:G21"/>
    <mergeCell ref="H20:H21"/>
    <mergeCell ref="C18:C19"/>
    <mergeCell ref="F18:F19"/>
    <mergeCell ref="G18:G19"/>
    <mergeCell ref="H18:H19"/>
    <mergeCell ref="C32:C33"/>
    <mergeCell ref="F32:F33"/>
    <mergeCell ref="G32:G33"/>
    <mergeCell ref="H32:H33"/>
    <mergeCell ref="C30:C31"/>
    <mergeCell ref="F30:F31"/>
    <mergeCell ref="G30:G31"/>
    <mergeCell ref="H30:H31"/>
    <mergeCell ref="C28:C29"/>
    <mergeCell ref="F28:F29"/>
    <mergeCell ref="G28:G29"/>
    <mergeCell ref="H28:H29"/>
    <mergeCell ref="C38:C39"/>
    <mergeCell ref="F38:F39"/>
    <mergeCell ref="G38:G39"/>
    <mergeCell ref="H38:H39"/>
    <mergeCell ref="C36:C37"/>
    <mergeCell ref="F36:F37"/>
    <mergeCell ref="G36:G37"/>
    <mergeCell ref="H36:H37"/>
    <mergeCell ref="C34:C35"/>
    <mergeCell ref="F34:F35"/>
    <mergeCell ref="G34:G35"/>
    <mergeCell ref="H34:H35"/>
    <mergeCell ref="C44:C45"/>
    <mergeCell ref="F44:F45"/>
    <mergeCell ref="G44:G45"/>
    <mergeCell ref="H44:H45"/>
    <mergeCell ref="C42:C43"/>
    <mergeCell ref="F42:F43"/>
    <mergeCell ref="G42:G43"/>
    <mergeCell ref="H42:H43"/>
    <mergeCell ref="C40:C41"/>
    <mergeCell ref="F40:F41"/>
    <mergeCell ref="G40:G41"/>
    <mergeCell ref="H40:H41"/>
    <mergeCell ref="C50:C51"/>
    <mergeCell ref="F50:F51"/>
    <mergeCell ref="G50:G51"/>
    <mergeCell ref="H50:H51"/>
    <mergeCell ref="C48:C49"/>
    <mergeCell ref="F48:F49"/>
    <mergeCell ref="G48:G49"/>
    <mergeCell ref="H48:H49"/>
    <mergeCell ref="C46:C47"/>
    <mergeCell ref="F46:F47"/>
    <mergeCell ref="G46:G47"/>
    <mergeCell ref="H46:H47"/>
    <mergeCell ref="H56:H57"/>
    <mergeCell ref="C54:C55"/>
    <mergeCell ref="F54:F55"/>
    <mergeCell ref="G54:G55"/>
    <mergeCell ref="H54:H55"/>
    <mergeCell ref="C52:C53"/>
    <mergeCell ref="F52:F53"/>
    <mergeCell ref="G52:G53"/>
    <mergeCell ref="H52:H53"/>
    <mergeCell ref="C70:C71"/>
    <mergeCell ref="F70:F71"/>
    <mergeCell ref="G70:G71"/>
    <mergeCell ref="H70:H71"/>
    <mergeCell ref="C68:C69"/>
    <mergeCell ref="F68:F69"/>
    <mergeCell ref="G68:G69"/>
    <mergeCell ref="H68:H69"/>
    <mergeCell ref="F64:F65"/>
    <mergeCell ref="G64:G65"/>
    <mergeCell ref="H64:H65"/>
    <mergeCell ref="C66:C67"/>
    <mergeCell ref="F66:F67"/>
    <mergeCell ref="G66:G67"/>
    <mergeCell ref="H66:H67"/>
    <mergeCell ref="C64:C65"/>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C62:C63"/>
    <mergeCell ref="F62:F63"/>
    <mergeCell ref="I62:I63"/>
    <mergeCell ref="G62:G63"/>
    <mergeCell ref="H62:H63"/>
    <mergeCell ref="C60:C61"/>
    <mergeCell ref="F60:F61"/>
    <mergeCell ref="G60:G61"/>
    <mergeCell ref="H60:H61"/>
    <mergeCell ref="C58:C59"/>
    <mergeCell ref="F58:F59"/>
    <mergeCell ref="G58:G59"/>
    <mergeCell ref="H58:H59"/>
    <mergeCell ref="C56:C57"/>
    <mergeCell ref="F56:F57"/>
    <mergeCell ref="G56:G57"/>
    <mergeCell ref="I64:I65"/>
    <mergeCell ref="I66:I67"/>
    <mergeCell ref="I68:I69"/>
    <mergeCell ref="I70:I71"/>
    <mergeCell ref="I44:I45"/>
    <mergeCell ref="I46:I47"/>
    <mergeCell ref="I48:I49"/>
    <mergeCell ref="I50:I51"/>
    <mergeCell ref="I52:I53"/>
    <mergeCell ref="I54:I55"/>
    <mergeCell ref="I56:I57"/>
    <mergeCell ref="I58:I59"/>
    <mergeCell ref="I60:I61"/>
  </mergeCells>
  <phoneticPr fontId="2"/>
  <dataValidations count="2">
    <dataValidation type="textLength" allowBlank="1" showInputMessage="1" showErrorMessage="1" errorTitle="選手登録番号エラー" error="選手登録番号は9ケタです。ご確認の上入力してください。" promptTitle="選手登録番号" prompt="8または9から始まる9ケタの登録番号を入力してください。" sqref="H12:H71" xr:uid="{00000000-0002-0000-0200-000001000000}">
      <formula1>8</formula1>
      <formula2>9</formula2>
    </dataValidation>
    <dataValidation type="list" allowBlank="1" showInputMessage="1" showErrorMessage="1" sqref="G12:G71" xr:uid="{2C275CCD-C189-AC44-820A-29B6502A447F}">
      <formula1>"1年,2年,3年"</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C5EA0-CF5B-314F-801F-48A4F0D6D702}">
  <sheetPr codeName="Sheet4">
    <tabColor theme="9" tint="-0.249977111117893"/>
  </sheetPr>
  <dimension ref="B2:L25"/>
  <sheetViews>
    <sheetView showGridLines="0" zoomScaleNormal="100" workbookViewId="0">
      <selection activeCell="D8" sqref="D8:D9"/>
    </sheetView>
  </sheetViews>
  <sheetFormatPr baseColWidth="10" defaultColWidth="8.83203125" defaultRowHeight="19"/>
  <cols>
    <col min="1" max="1" width="8.83203125" style="56"/>
    <col min="2" max="2" width="8.83203125" style="56" customWidth="1"/>
    <col min="3" max="3" width="5.83203125" style="56" customWidth="1"/>
    <col min="4" max="4" width="24.6640625" style="56" customWidth="1"/>
    <col min="5" max="6" width="28.6640625" style="56" customWidth="1"/>
    <col min="7" max="7" width="8.83203125" style="56" customWidth="1"/>
    <col min="8" max="8" width="14.6640625" style="56" customWidth="1"/>
    <col min="9" max="9" width="13" style="56" bestFit="1" customWidth="1"/>
    <col min="10" max="10" width="2.33203125" style="56" customWidth="1"/>
    <col min="11" max="11" width="7.6640625" style="56" customWidth="1"/>
    <col min="12" max="16384" width="8.83203125" style="56"/>
  </cols>
  <sheetData>
    <row r="2" spans="2:12" ht="47" customHeight="1">
      <c r="B2" s="136"/>
      <c r="C2" s="236">
        <v>0</v>
      </c>
      <c r="D2" s="236"/>
      <c r="E2" s="236"/>
      <c r="F2" s="236"/>
      <c r="G2" s="150"/>
      <c r="H2" s="138"/>
      <c r="I2" s="138"/>
      <c r="J2" s="138"/>
      <c r="K2" s="138"/>
      <c r="L2" s="138"/>
    </row>
    <row r="3" spans="2:12" ht="33" customHeight="1">
      <c r="B3" s="136"/>
      <c r="C3" s="163" t="s">
        <v>153</v>
      </c>
      <c r="D3" s="160"/>
      <c r="E3" s="162"/>
      <c r="F3" s="161"/>
      <c r="G3" s="151"/>
      <c r="H3" s="139"/>
      <c r="I3" s="139"/>
      <c r="J3" s="138"/>
      <c r="K3" s="138"/>
      <c r="L3" s="138"/>
    </row>
    <row r="4" spans="2:12" ht="20" customHeight="1">
      <c r="B4" s="136"/>
      <c r="C4" s="237" t="s">
        <v>1</v>
      </c>
      <c r="D4" s="239" t="s">
        <v>82</v>
      </c>
      <c r="E4" s="241" t="s">
        <v>40</v>
      </c>
      <c r="F4" s="242"/>
      <c r="G4" s="152"/>
      <c r="H4" s="243"/>
      <c r="I4" s="149"/>
      <c r="J4" s="138"/>
      <c r="K4" s="138"/>
      <c r="L4" s="138"/>
    </row>
    <row r="5" spans="2:12" ht="30" customHeight="1">
      <c r="B5" s="136"/>
      <c r="C5" s="238"/>
      <c r="D5" s="240"/>
      <c r="E5" s="244" t="s">
        <v>3</v>
      </c>
      <c r="F5" s="245"/>
      <c r="G5" s="152"/>
      <c r="H5" s="243"/>
      <c r="I5" s="139"/>
      <c r="J5" s="138"/>
      <c r="K5" s="138"/>
      <c r="L5" s="138"/>
    </row>
    <row r="6" spans="2:12" ht="19.5" customHeight="1">
      <c r="B6" s="136"/>
      <c r="C6" s="249" t="s">
        <v>78</v>
      </c>
      <c r="D6" s="249" t="s">
        <v>152</v>
      </c>
      <c r="E6" s="135" t="s">
        <v>103</v>
      </c>
      <c r="F6" s="134" t="s">
        <v>104</v>
      </c>
      <c r="G6" s="152"/>
      <c r="H6" s="252"/>
      <c r="I6" s="139"/>
      <c r="J6" s="138"/>
      <c r="K6" s="138"/>
      <c r="L6" s="138"/>
    </row>
    <row r="7" spans="2:12" ht="30" customHeight="1">
      <c r="B7" s="136"/>
      <c r="C7" s="250"/>
      <c r="D7" s="251"/>
      <c r="E7" s="133" t="s">
        <v>79</v>
      </c>
      <c r="F7" s="132" t="s">
        <v>80</v>
      </c>
      <c r="G7" s="153"/>
      <c r="H7" s="252"/>
      <c r="I7" s="139"/>
      <c r="J7" s="138"/>
      <c r="K7" s="138"/>
      <c r="L7" s="138"/>
    </row>
    <row r="8" spans="2:12" ht="20" customHeight="1">
      <c r="B8" s="136"/>
      <c r="C8" s="237">
        <v>1</v>
      </c>
      <c r="D8" s="247"/>
      <c r="E8" s="131"/>
      <c r="F8" s="130"/>
      <c r="G8" s="137"/>
      <c r="H8" s="243" t="str">
        <f>IF(E9="","",IF(F9="","",E9&amp;F9))</f>
        <v/>
      </c>
      <c r="I8" s="243" t="str">
        <f>IF(H8="","",COUNTA(H8))</f>
        <v/>
      </c>
      <c r="J8" s="138"/>
      <c r="K8" s="138"/>
    </row>
    <row r="9" spans="2:12" ht="30" customHeight="1">
      <c r="B9" s="136"/>
      <c r="C9" s="238"/>
      <c r="D9" s="248"/>
      <c r="E9" s="10"/>
      <c r="F9" s="129"/>
      <c r="G9" s="140"/>
      <c r="H9" s="243"/>
      <c r="I9" s="243"/>
      <c r="J9" s="138"/>
      <c r="K9" s="138"/>
    </row>
    <row r="10" spans="2:12" ht="19.25" customHeight="1">
      <c r="B10" s="136"/>
      <c r="C10" s="237">
        <v>2</v>
      </c>
      <c r="D10" s="247"/>
      <c r="E10" s="131"/>
      <c r="F10" s="130"/>
      <c r="G10" s="137"/>
      <c r="H10" s="243" t="str">
        <f>IF(E11="","",IF(F11="","",E11&amp;F11))</f>
        <v/>
      </c>
      <c r="I10" s="243" t="str">
        <f>IF(H10="","",COUNTA(H10))</f>
        <v/>
      </c>
      <c r="J10" s="138"/>
      <c r="K10" s="138"/>
    </row>
    <row r="11" spans="2:12" ht="30" customHeight="1">
      <c r="B11" s="136"/>
      <c r="C11" s="238"/>
      <c r="D11" s="248"/>
      <c r="E11" s="10"/>
      <c r="F11" s="129"/>
      <c r="G11" s="140"/>
      <c r="H11" s="243"/>
      <c r="I11" s="243"/>
      <c r="J11" s="138"/>
      <c r="K11" s="138"/>
    </row>
    <row r="12" spans="2:12" ht="19" customHeight="1">
      <c r="B12" s="136"/>
      <c r="C12" s="237">
        <v>3</v>
      </c>
      <c r="D12" s="247"/>
      <c r="E12" s="131"/>
      <c r="F12" s="130"/>
      <c r="G12" s="140"/>
      <c r="H12" s="243" t="str">
        <f>IF(E13="","",IF(F13="","",E13&amp;F13))</f>
        <v/>
      </c>
      <c r="I12" s="243" t="str">
        <f>IF(H12="","",COUNTA(H12))</f>
        <v/>
      </c>
      <c r="J12" s="138"/>
      <c r="K12" s="138"/>
    </row>
    <row r="13" spans="2:12" ht="30" customHeight="1">
      <c r="B13" s="136"/>
      <c r="C13" s="238"/>
      <c r="D13" s="248"/>
      <c r="E13" s="10"/>
      <c r="F13" s="129"/>
      <c r="G13" s="140"/>
      <c r="H13" s="243"/>
      <c r="I13" s="243"/>
      <c r="J13" s="138"/>
      <c r="K13" s="138"/>
    </row>
    <row r="14" spans="2:12" ht="20" customHeight="1">
      <c r="B14" s="136"/>
      <c r="C14" s="237">
        <v>4</v>
      </c>
      <c r="D14" s="247"/>
      <c r="E14" s="131"/>
      <c r="F14" s="130"/>
      <c r="G14" s="137"/>
      <c r="H14" s="243" t="str">
        <f>IF(E15="","",IF(F15="","",E15&amp;F15))</f>
        <v/>
      </c>
      <c r="I14" s="243" t="str">
        <f>IF(H14="","",COUNTA(H14))</f>
        <v/>
      </c>
      <c r="J14" s="138"/>
      <c r="K14" s="138"/>
    </row>
    <row r="15" spans="2:12" ht="30" customHeight="1">
      <c r="B15" s="136"/>
      <c r="C15" s="238"/>
      <c r="D15" s="248"/>
      <c r="E15" s="10"/>
      <c r="F15" s="129"/>
      <c r="G15" s="140"/>
      <c r="H15" s="243"/>
      <c r="I15" s="243"/>
      <c r="J15" s="138"/>
      <c r="K15" s="138"/>
    </row>
    <row r="16" spans="2:12" ht="14.25" customHeight="1">
      <c r="B16" s="136"/>
      <c r="C16" s="137"/>
      <c r="D16" s="137"/>
      <c r="E16" s="141"/>
      <c r="F16" s="141"/>
      <c r="G16" s="141"/>
      <c r="H16" s="139"/>
      <c r="I16" s="139"/>
      <c r="J16" s="138"/>
      <c r="K16" s="246"/>
    </row>
    <row r="17" spans="2:11" ht="18" customHeight="1">
      <c r="B17" s="136"/>
      <c r="C17" s="142" t="s">
        <v>116</v>
      </c>
      <c r="D17" s="136" t="s">
        <v>151</v>
      </c>
      <c r="E17" s="141"/>
      <c r="F17" s="141"/>
      <c r="G17" s="141"/>
      <c r="H17" s="139"/>
      <c r="I17" s="139"/>
      <c r="J17" s="138"/>
      <c r="K17" s="246"/>
    </row>
    <row r="18" spans="2:11" ht="18" customHeight="1">
      <c r="B18" s="136"/>
      <c r="C18" s="142" t="s">
        <v>116</v>
      </c>
      <c r="D18" s="143" t="s">
        <v>154</v>
      </c>
      <c r="E18" s="136"/>
      <c r="F18" s="136"/>
      <c r="G18" s="136"/>
      <c r="K18" s="26"/>
    </row>
    <row r="19" spans="2:11" ht="18" customHeight="1">
      <c r="B19" s="136"/>
      <c r="C19" s="144" t="s">
        <v>116</v>
      </c>
      <c r="D19" s="143" t="s">
        <v>150</v>
      </c>
      <c r="E19" s="143"/>
      <c r="F19" s="143"/>
      <c r="G19" s="136"/>
    </row>
    <row r="20" spans="2:11" ht="18" customHeight="1">
      <c r="B20" s="136"/>
      <c r="C20" s="144" t="s">
        <v>116</v>
      </c>
      <c r="D20" s="143" t="s">
        <v>155</v>
      </c>
      <c r="E20" s="143"/>
      <c r="F20" s="143"/>
      <c r="G20" s="145"/>
      <c r="H20" s="146"/>
    </row>
    <row r="21" spans="2:11" ht="18" customHeight="1">
      <c r="B21" s="136"/>
      <c r="C21" s="147"/>
      <c r="D21" s="143" t="s">
        <v>156</v>
      </c>
      <c r="E21" s="143"/>
      <c r="F21" s="143"/>
      <c r="G21" s="145"/>
      <c r="H21" s="146"/>
    </row>
    <row r="22" spans="2:11" ht="18" customHeight="1">
      <c r="B22" s="136"/>
      <c r="C22" s="148" t="s">
        <v>116</v>
      </c>
      <c r="D22" s="143" t="s">
        <v>157</v>
      </c>
      <c r="E22" s="143"/>
      <c r="F22" s="143"/>
      <c r="G22" s="136"/>
    </row>
    <row r="23" spans="2:11" ht="18" customHeight="1">
      <c r="B23" s="136"/>
      <c r="C23" s="136"/>
      <c r="D23" s="143" t="s">
        <v>158</v>
      </c>
      <c r="E23" s="143"/>
      <c r="F23" s="143"/>
      <c r="G23" s="136"/>
    </row>
    <row r="24" spans="2:11" ht="18" customHeight="1">
      <c r="B24" s="136"/>
      <c r="C24" s="136"/>
      <c r="D24" s="136"/>
      <c r="E24" s="136"/>
      <c r="F24" s="136"/>
      <c r="G24" s="136"/>
    </row>
    <row r="25" spans="2:11" ht="18" customHeight="1"/>
  </sheetData>
  <sheetProtection algorithmName="SHA-512" hashValue="l5OUUoPqIgtZbYiryiXZBdCKP0cOrUkaSsrYG9Wn8p4Z0Hqe9+DZC8GB4ONFCgq52aa1Az/9avzoLFHpA7cdZQ==" saltValue="kSuX4QJ/eIl5hdrzgGNqKA==" spinCount="100000" sheet="1" selectLockedCells="1"/>
  <mergeCells count="26">
    <mergeCell ref="C6:C7"/>
    <mergeCell ref="D6:D7"/>
    <mergeCell ref="H6:H7"/>
    <mergeCell ref="C8:C9"/>
    <mergeCell ref="I12:I13"/>
    <mergeCell ref="I10:I11"/>
    <mergeCell ref="I8:I9"/>
    <mergeCell ref="D8:D9"/>
    <mergeCell ref="H8:H9"/>
    <mergeCell ref="H10:H11"/>
    <mergeCell ref="K16:K17"/>
    <mergeCell ref="C10:C11"/>
    <mergeCell ref="D10:D11"/>
    <mergeCell ref="C14:C15"/>
    <mergeCell ref="D14:D15"/>
    <mergeCell ref="H14:H15"/>
    <mergeCell ref="C12:C13"/>
    <mergeCell ref="D12:D13"/>
    <mergeCell ref="H12:H13"/>
    <mergeCell ref="I14:I15"/>
    <mergeCell ref="C2:F2"/>
    <mergeCell ref="C4:C5"/>
    <mergeCell ref="D4:D5"/>
    <mergeCell ref="E4:F4"/>
    <mergeCell ref="H4:H5"/>
    <mergeCell ref="E5:F5"/>
  </mergeCells>
  <phoneticPr fontId="2"/>
  <dataValidations count="1">
    <dataValidation type="list" allowBlank="1" showInputMessage="1" showErrorMessage="1" sqref="D8:D15" xr:uid="{B7705227-A418-2F46-93CC-BC941ACB802B}">
      <formula1>"監督・コーチ,スポッター,トレーナー"</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4FFA1-976C-2E48-865D-81905A65D44B}">
  <sheetPr codeName="Sheet5">
    <tabColor theme="8" tint="0.39997558519241921"/>
  </sheetPr>
  <dimension ref="B2:L25"/>
  <sheetViews>
    <sheetView showGridLines="0" zoomScale="107" zoomScaleNormal="100" workbookViewId="0">
      <selection activeCell="H23" sqref="H23:H24"/>
    </sheetView>
  </sheetViews>
  <sheetFormatPr baseColWidth="10" defaultColWidth="8.83203125" defaultRowHeight="19"/>
  <cols>
    <col min="1" max="2" width="8.83203125" style="56"/>
    <col min="3" max="3" width="4.33203125" style="56" customWidth="1"/>
    <col min="4" max="4" width="5.83203125" style="56" customWidth="1"/>
    <col min="5" max="6" width="20" style="56" customWidth="1"/>
    <col min="7" max="9" width="12.5" style="56" customWidth="1"/>
    <col min="10" max="10" width="8.83203125" style="56" customWidth="1"/>
    <col min="11" max="11" width="8.6640625" style="56" customWidth="1"/>
    <col min="12" max="12" width="13" style="56" bestFit="1" customWidth="1"/>
    <col min="13" max="13" width="7.6640625" style="56" customWidth="1"/>
    <col min="14" max="14" width="27.6640625" style="56" bestFit="1" customWidth="1"/>
    <col min="15" max="16384" width="8.83203125" style="56"/>
  </cols>
  <sheetData>
    <row r="2" spans="2:12" ht="34" customHeight="1">
      <c r="B2" s="47"/>
      <c r="C2" s="253">
        <f>所属団体情報!$D$8</f>
        <v>0</v>
      </c>
      <c r="D2" s="253"/>
      <c r="E2" s="253"/>
      <c r="F2" s="253"/>
      <c r="G2" s="253"/>
      <c r="H2" s="253"/>
      <c r="I2" s="253"/>
      <c r="J2" s="47"/>
    </row>
    <row r="3" spans="2:12" ht="29.25" customHeight="1">
      <c r="B3" s="47"/>
      <c r="C3" s="254" t="s">
        <v>44</v>
      </c>
      <c r="D3" s="254"/>
      <c r="E3" s="254"/>
      <c r="F3" s="254"/>
      <c r="G3" s="254"/>
      <c r="H3" s="254"/>
      <c r="I3" s="254"/>
      <c r="J3" s="33"/>
    </row>
    <row r="4" spans="2:12" ht="12.75" customHeight="1">
      <c r="B4" s="47"/>
      <c r="C4" s="47"/>
      <c r="D4" s="57"/>
      <c r="E4" s="57"/>
      <c r="F4" s="47"/>
      <c r="G4" s="47"/>
      <c r="H4" s="57"/>
      <c r="I4" s="57"/>
      <c r="J4" s="57"/>
    </row>
    <row r="5" spans="2:12" ht="24" customHeight="1">
      <c r="B5" s="47"/>
      <c r="C5" s="47"/>
      <c r="D5" s="58" t="s">
        <v>161</v>
      </c>
      <c r="E5" s="47"/>
      <c r="F5" s="47"/>
      <c r="G5" s="59"/>
      <c r="H5" s="59"/>
      <c r="I5" s="59"/>
      <c r="J5" s="59"/>
      <c r="K5" s="60"/>
      <c r="L5" s="60"/>
    </row>
    <row r="6" spans="2:12" ht="10" customHeight="1" thickBot="1">
      <c r="B6" s="47"/>
      <c r="C6" s="47"/>
      <c r="D6" s="50"/>
      <c r="E6" s="259"/>
      <c r="F6" s="259"/>
      <c r="G6" s="50"/>
      <c r="H6" s="50"/>
      <c r="I6" s="50"/>
      <c r="J6" s="59"/>
      <c r="K6" s="62"/>
    </row>
    <row r="7" spans="2:12" ht="52" customHeight="1" thickBot="1">
      <c r="B7" s="47"/>
      <c r="C7" s="47"/>
      <c r="D7" s="261" t="s">
        <v>112</v>
      </c>
      <c r="E7" s="262"/>
      <c r="F7" s="262"/>
      <c r="G7" s="263"/>
      <c r="H7" s="263"/>
      <c r="I7" s="121" t="s">
        <v>113</v>
      </c>
      <c r="J7" s="59"/>
      <c r="K7" s="60"/>
    </row>
    <row r="8" spans="2:12" ht="20" customHeight="1">
      <c r="B8" s="47"/>
      <c r="C8" s="47"/>
      <c r="D8" s="259"/>
      <c r="E8" s="61"/>
      <c r="F8" s="61"/>
      <c r="G8" s="260"/>
      <c r="H8" s="260"/>
      <c r="I8" s="260"/>
      <c r="J8" s="59"/>
    </row>
    <row r="9" spans="2:12" ht="30" customHeight="1">
      <c r="B9" s="47"/>
      <c r="C9" s="47"/>
      <c r="D9" s="259"/>
      <c r="E9" s="65"/>
      <c r="F9" s="65"/>
      <c r="G9" s="260"/>
      <c r="H9" s="260"/>
      <c r="I9" s="260"/>
      <c r="J9" s="59"/>
    </row>
    <row r="10" spans="2:12" ht="24" customHeight="1">
      <c r="B10" s="47"/>
      <c r="C10" s="47"/>
      <c r="D10" s="58" t="s">
        <v>162</v>
      </c>
      <c r="E10" s="61"/>
      <c r="F10" s="61"/>
      <c r="G10" s="66"/>
      <c r="H10" s="66"/>
      <c r="I10" s="66"/>
      <c r="J10" s="59"/>
    </row>
    <row r="11" spans="2:12" ht="13" customHeight="1" thickBot="1">
      <c r="B11" s="47"/>
      <c r="C11" s="47"/>
      <c r="D11" s="50"/>
      <c r="E11" s="65"/>
      <c r="F11" s="65"/>
      <c r="G11" s="66"/>
      <c r="H11" s="66"/>
      <c r="I11" s="66"/>
      <c r="J11" s="59"/>
    </row>
    <row r="12" spans="2:12" ht="52" customHeight="1" thickBot="1">
      <c r="B12" s="47"/>
      <c r="C12" s="47"/>
      <c r="D12" s="255" t="s">
        <v>114</v>
      </c>
      <c r="E12" s="256"/>
      <c r="F12" s="256"/>
      <c r="G12" s="257"/>
      <c r="H12" s="258"/>
      <c r="I12" s="121" t="s">
        <v>115</v>
      </c>
      <c r="J12" s="61"/>
      <c r="K12" s="60"/>
      <c r="L12" s="60"/>
    </row>
    <row r="13" spans="2:12" ht="30" customHeight="1">
      <c r="B13" s="47"/>
      <c r="C13" s="47"/>
      <c r="D13" s="61"/>
      <c r="E13" s="50"/>
      <c r="F13" s="50"/>
      <c r="G13" s="34"/>
      <c r="H13" s="34"/>
      <c r="I13" s="67"/>
      <c r="J13" s="61"/>
      <c r="K13" s="60"/>
      <c r="L13" s="60"/>
    </row>
    <row r="14" spans="2:12" ht="18" customHeight="1">
      <c r="B14" s="47"/>
      <c r="C14" s="68" t="s">
        <v>116</v>
      </c>
      <c r="D14" s="59" t="s">
        <v>149</v>
      </c>
      <c r="E14" s="50"/>
      <c r="F14" s="50"/>
      <c r="G14" s="34"/>
      <c r="H14" s="34"/>
      <c r="I14" s="67"/>
      <c r="J14" s="61"/>
      <c r="K14" s="60"/>
      <c r="L14" s="60"/>
    </row>
    <row r="15" spans="2:12" ht="18.75" customHeight="1">
      <c r="B15" s="47"/>
      <c r="C15" s="68" t="s">
        <v>116</v>
      </c>
      <c r="D15" s="47" t="s">
        <v>118</v>
      </c>
      <c r="E15" s="47"/>
      <c r="F15" s="47"/>
      <c r="G15" s="47"/>
      <c r="H15" s="47"/>
      <c r="I15" s="47"/>
      <c r="J15" s="47"/>
    </row>
    <row r="16" spans="2:12" ht="18.75" customHeight="1">
      <c r="B16" s="47"/>
      <c r="C16" s="68" t="s">
        <v>116</v>
      </c>
      <c r="D16" s="47" t="s">
        <v>117</v>
      </c>
      <c r="E16" s="47"/>
      <c r="F16" s="47"/>
      <c r="G16" s="47"/>
      <c r="H16" s="47"/>
      <c r="I16" s="47"/>
      <c r="J16" s="47"/>
    </row>
    <row r="17" spans="2:10" ht="18.75" customHeight="1">
      <c r="B17" s="47"/>
      <c r="C17" s="68" t="s">
        <v>116</v>
      </c>
      <c r="D17" s="47" t="s">
        <v>119</v>
      </c>
      <c r="E17" s="47"/>
      <c r="F17" s="47"/>
      <c r="G17" s="47"/>
      <c r="H17" s="47"/>
      <c r="I17" s="47"/>
      <c r="J17" s="47"/>
    </row>
    <row r="18" spans="2:10" ht="18.75" customHeight="1">
      <c r="B18" s="47"/>
      <c r="C18" s="47"/>
      <c r="D18" s="47"/>
      <c r="E18" s="47"/>
      <c r="F18" s="47"/>
      <c r="G18" s="47"/>
      <c r="H18" s="47"/>
      <c r="I18" s="47"/>
      <c r="J18" s="47"/>
    </row>
    <row r="19" spans="2:10" ht="18.75" customHeight="1">
      <c r="B19" s="47"/>
      <c r="C19" s="47"/>
      <c r="D19" s="47"/>
      <c r="E19" s="47"/>
      <c r="F19" s="47"/>
      <c r="G19" s="47"/>
      <c r="H19" s="47"/>
      <c r="I19" s="47"/>
      <c r="J19" s="47"/>
    </row>
    <row r="20" spans="2:10" ht="18.75" customHeight="1">
      <c r="B20" s="47"/>
      <c r="C20" s="47"/>
      <c r="D20" s="47"/>
      <c r="E20" s="47"/>
      <c r="F20" s="47"/>
      <c r="G20" s="47"/>
      <c r="H20" s="47"/>
      <c r="I20" s="47"/>
      <c r="J20" s="47"/>
    </row>
    <row r="21" spans="2:10" ht="18.75" customHeight="1">
      <c r="B21" s="47"/>
      <c r="C21" s="47"/>
      <c r="D21" s="47"/>
      <c r="E21" s="47"/>
      <c r="F21" s="47"/>
      <c r="G21" s="47"/>
      <c r="H21" s="47"/>
      <c r="I21" s="47"/>
      <c r="J21" s="47"/>
    </row>
    <row r="22" spans="2:10" ht="18.75" customHeight="1">
      <c r="B22" s="47"/>
      <c r="C22" s="47"/>
      <c r="D22" s="47"/>
      <c r="E22" s="47"/>
      <c r="F22" s="47"/>
      <c r="G22" s="47"/>
      <c r="H22" s="47"/>
      <c r="I22" s="47"/>
      <c r="J22" s="47"/>
    </row>
    <row r="23" spans="2:10" ht="18.75" customHeight="1">
      <c r="B23" s="47"/>
      <c r="C23" s="47"/>
      <c r="D23" s="47"/>
      <c r="E23" s="47"/>
      <c r="F23" s="47"/>
      <c r="G23" s="47"/>
      <c r="H23" s="47"/>
      <c r="I23" s="47"/>
      <c r="J23" s="47"/>
    </row>
    <row r="24" spans="2:10" ht="18.75" customHeight="1"/>
    <row r="25" spans="2:10" ht="18.75" customHeight="1"/>
  </sheetData>
  <sheetProtection algorithmName="SHA-512" hashValue="EiEw/kxYxfQffXaiqTjUKJdeCTiSqbhk8KmDQGOf0Q+Ppw/AMoNVxD/y461G5RZZ+gT941BnDGzOpLg/dYEtYg==" saltValue="jpxygomLTvpl7LACC/koZA==" spinCount="100000" sheet="1" selectLockedCells="1"/>
  <mergeCells count="9">
    <mergeCell ref="C2:I2"/>
    <mergeCell ref="C3:I3"/>
    <mergeCell ref="D12:F12"/>
    <mergeCell ref="G12:H12"/>
    <mergeCell ref="E6:F6"/>
    <mergeCell ref="D8:D9"/>
    <mergeCell ref="G8:I9"/>
    <mergeCell ref="D7:F7"/>
    <mergeCell ref="G7:H7"/>
  </mergeCells>
  <phoneticPr fontId="2"/>
  <conditionalFormatting sqref="G7:H7">
    <cfRule type="cellIs" dxfId="1" priority="2" operator="equal">
      <formula>""</formula>
    </cfRule>
  </conditionalFormatting>
  <conditionalFormatting sqref="G12:H12">
    <cfRule type="cellIs" dxfId="0" priority="1" operator="equal">
      <formula>""</formula>
    </cfRule>
  </conditionalFormatting>
  <dataValidations count="1">
    <dataValidation type="list" allowBlank="1" showInputMessage="1" showErrorMessage="1" sqref="G7:H7 G12:H12" xr:uid="{4BA0CB8C-4B8C-9F4D-BC39-5F75CD75965D}">
      <formula1>"0,1,2"</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7030A0"/>
  </sheetPr>
  <dimension ref="B1:L32"/>
  <sheetViews>
    <sheetView showGridLines="0" zoomScaleNormal="100" workbookViewId="0">
      <selection activeCell="L17" sqref="L17"/>
    </sheetView>
  </sheetViews>
  <sheetFormatPr baseColWidth="10" defaultColWidth="8.83203125" defaultRowHeight="19"/>
  <cols>
    <col min="1" max="1" width="4.33203125" style="1" customWidth="1"/>
    <col min="2" max="2" width="5.83203125" style="1" customWidth="1"/>
    <col min="3" max="4" width="20" style="1" customWidth="1"/>
    <col min="5" max="7" width="12.5" style="1" customWidth="1"/>
    <col min="8" max="8" width="13.1640625" style="1" customWidth="1"/>
    <col min="9" max="9" width="8.6640625" style="1" customWidth="1"/>
    <col min="10" max="10" width="13" style="1" bestFit="1" customWidth="1"/>
    <col min="11" max="11" width="7.6640625" style="1" customWidth="1"/>
    <col min="12" max="12" width="27.6640625" style="1" bestFit="1" customWidth="1"/>
    <col min="13" max="16384" width="8.83203125" style="1"/>
  </cols>
  <sheetData>
    <row r="1" spans="2:12" ht="29.25" customHeight="1">
      <c r="B1" s="236" t="s">
        <v>44</v>
      </c>
      <c r="C1" s="236"/>
      <c r="D1" s="236"/>
      <c r="E1" s="236"/>
      <c r="F1" s="236"/>
      <c r="G1" s="236"/>
      <c r="H1" s="236"/>
    </row>
    <row r="2" spans="2:12" ht="12.75" customHeight="1">
      <c r="B2" s="4"/>
      <c r="C2" s="4"/>
      <c r="F2" s="4"/>
      <c r="G2" s="4"/>
      <c r="H2" s="154"/>
      <c r="I2" s="155"/>
      <c r="J2" s="155"/>
      <c r="K2" s="155"/>
      <c r="L2" s="155"/>
    </row>
    <row r="3" spans="2:12" ht="33" customHeight="1">
      <c r="B3" s="5" t="s">
        <v>88</v>
      </c>
      <c r="E3" s="2"/>
      <c r="F3" s="2"/>
      <c r="G3" s="2"/>
      <c r="H3" s="156"/>
      <c r="I3" s="156"/>
      <c r="J3" s="156"/>
      <c r="K3" s="155"/>
      <c r="L3" s="155"/>
    </row>
    <row r="4" spans="2:12" ht="20" customHeight="1">
      <c r="B4" s="264" t="s">
        <v>35</v>
      </c>
      <c r="C4" s="275" t="s">
        <v>2</v>
      </c>
      <c r="D4" s="276"/>
      <c r="E4" s="277" t="s">
        <v>41</v>
      </c>
      <c r="F4" s="278"/>
      <c r="G4" s="279"/>
      <c r="H4" s="156"/>
      <c r="I4" s="157"/>
      <c r="J4" s="155"/>
      <c r="K4" s="155"/>
      <c r="L4" s="155"/>
    </row>
    <row r="5" spans="2:12" ht="30" customHeight="1">
      <c r="B5" s="265"/>
      <c r="C5" s="280" t="s">
        <v>3</v>
      </c>
      <c r="D5" s="281"/>
      <c r="E5" s="280"/>
      <c r="F5" s="281"/>
      <c r="G5" s="282"/>
      <c r="H5" s="156"/>
      <c r="I5" s="156"/>
      <c r="J5" s="155"/>
      <c r="K5" s="155"/>
      <c r="L5" s="155"/>
    </row>
    <row r="6" spans="2:12" ht="20" customHeight="1">
      <c r="B6" s="264">
        <v>1</v>
      </c>
      <c r="C6" s="8"/>
      <c r="D6" s="9"/>
      <c r="E6" s="266"/>
      <c r="F6" s="267"/>
      <c r="G6" s="268"/>
      <c r="H6" s="156"/>
      <c r="I6" s="155"/>
      <c r="J6" s="155"/>
      <c r="K6" s="155"/>
      <c r="L6" s="155"/>
    </row>
    <row r="7" spans="2:12" ht="30" customHeight="1">
      <c r="B7" s="265"/>
      <c r="C7" s="10"/>
      <c r="D7" s="11"/>
      <c r="E7" s="269"/>
      <c r="F7" s="270"/>
      <c r="G7" s="271"/>
      <c r="H7" s="156"/>
      <c r="I7" s="155"/>
      <c r="J7" s="155"/>
      <c r="K7" s="155"/>
      <c r="L7" s="155"/>
    </row>
    <row r="8" spans="2:12" ht="20" customHeight="1">
      <c r="B8" s="264">
        <v>2</v>
      </c>
      <c r="C8" s="8"/>
      <c r="D8" s="9"/>
      <c r="E8" s="266"/>
      <c r="F8" s="267"/>
      <c r="G8" s="268"/>
      <c r="H8" s="156"/>
      <c r="I8" s="155"/>
      <c r="J8" s="155"/>
      <c r="K8" s="155"/>
      <c r="L8" s="155"/>
    </row>
    <row r="9" spans="2:12" ht="30" customHeight="1">
      <c r="B9" s="265"/>
      <c r="C9" s="10"/>
      <c r="D9" s="11"/>
      <c r="E9" s="269"/>
      <c r="F9" s="270"/>
      <c r="G9" s="271"/>
      <c r="H9" s="156"/>
      <c r="I9" s="155"/>
      <c r="J9" s="155"/>
      <c r="K9" s="155"/>
      <c r="L9" s="155"/>
    </row>
    <row r="10" spans="2:12" ht="30" customHeight="1" thickBot="1">
      <c r="B10" s="6" t="s">
        <v>42</v>
      </c>
      <c r="C10" s="3"/>
      <c r="D10" s="3"/>
      <c r="E10" s="7"/>
      <c r="F10" s="7"/>
      <c r="G10" s="7"/>
      <c r="H10" s="158"/>
      <c r="I10" s="156"/>
      <c r="J10" s="156"/>
      <c r="K10" s="155"/>
      <c r="L10" s="155"/>
    </row>
    <row r="11" spans="2:12" ht="30" customHeight="1" thickBot="1">
      <c r="B11" s="7"/>
      <c r="C11" s="272" t="s">
        <v>77</v>
      </c>
      <c r="D11" s="273"/>
      <c r="E11" s="274">
        <f>COUNTA(E6:G9)</f>
        <v>0</v>
      </c>
      <c r="F11" s="274"/>
      <c r="G11" s="15" t="s">
        <v>37</v>
      </c>
      <c r="H11" s="158"/>
      <c r="I11" s="156"/>
      <c r="J11" s="156"/>
      <c r="K11" s="155"/>
      <c r="L11" s="155"/>
    </row>
    <row r="12" spans="2:12" ht="30" customHeight="1">
      <c r="B12" s="7"/>
      <c r="C12" s="3"/>
      <c r="D12" s="3"/>
      <c r="E12" s="7"/>
      <c r="F12" s="7"/>
      <c r="G12" s="7"/>
      <c r="H12" s="158"/>
      <c r="I12" s="156"/>
      <c r="J12" s="156"/>
      <c r="K12" s="155"/>
      <c r="L12" s="155"/>
    </row>
    <row r="13" spans="2:12" ht="33" customHeight="1">
      <c r="B13" s="5" t="s">
        <v>89</v>
      </c>
      <c r="E13" s="2"/>
      <c r="F13" s="2"/>
      <c r="G13" s="2"/>
      <c r="H13" s="156"/>
      <c r="I13" s="156"/>
      <c r="J13" s="156"/>
      <c r="K13" s="155"/>
      <c r="L13" s="155"/>
    </row>
    <row r="14" spans="2:12" ht="20" customHeight="1">
      <c r="B14" s="264" t="s">
        <v>35</v>
      </c>
      <c r="C14" s="275" t="s">
        <v>2</v>
      </c>
      <c r="D14" s="276"/>
      <c r="E14" s="277" t="s">
        <v>41</v>
      </c>
      <c r="F14" s="278"/>
      <c r="G14" s="279"/>
      <c r="H14" s="156"/>
      <c r="I14" s="157"/>
      <c r="J14" s="155"/>
      <c r="K14" s="155"/>
      <c r="L14" s="155"/>
    </row>
    <row r="15" spans="2:12" ht="30" customHeight="1">
      <c r="B15" s="265"/>
      <c r="C15" s="280" t="s">
        <v>3</v>
      </c>
      <c r="D15" s="281"/>
      <c r="E15" s="280"/>
      <c r="F15" s="281"/>
      <c r="G15" s="282"/>
      <c r="H15" s="156"/>
      <c r="I15" s="156"/>
      <c r="J15" s="155"/>
      <c r="K15" s="155"/>
      <c r="L15" s="155"/>
    </row>
    <row r="16" spans="2:12" ht="20" customHeight="1">
      <c r="B16" s="264">
        <v>1</v>
      </c>
      <c r="C16" s="8"/>
      <c r="D16" s="9"/>
      <c r="E16" s="266"/>
      <c r="F16" s="267"/>
      <c r="G16" s="268"/>
      <c r="H16" s="156"/>
      <c r="I16" s="155"/>
      <c r="J16" s="155"/>
      <c r="K16" s="155"/>
      <c r="L16" s="155"/>
    </row>
    <row r="17" spans="2:12" ht="30" customHeight="1">
      <c r="B17" s="265"/>
      <c r="C17" s="10"/>
      <c r="D17" s="11"/>
      <c r="E17" s="269"/>
      <c r="F17" s="270"/>
      <c r="G17" s="271"/>
      <c r="H17" s="156"/>
      <c r="I17" s="155"/>
      <c r="J17" s="155"/>
      <c r="K17" s="155"/>
      <c r="L17" s="155"/>
    </row>
    <row r="18" spans="2:12" ht="20" customHeight="1">
      <c r="B18" s="264">
        <v>2</v>
      </c>
      <c r="C18" s="8"/>
      <c r="D18" s="9"/>
      <c r="E18" s="266"/>
      <c r="F18" s="267"/>
      <c r="G18" s="268"/>
      <c r="H18" s="156"/>
      <c r="I18" s="155"/>
      <c r="J18" s="155"/>
      <c r="K18" s="155"/>
      <c r="L18" s="155"/>
    </row>
    <row r="19" spans="2:12" ht="30" customHeight="1">
      <c r="B19" s="265"/>
      <c r="C19" s="10"/>
      <c r="D19" s="11"/>
      <c r="E19" s="269"/>
      <c r="F19" s="270"/>
      <c r="G19" s="271"/>
      <c r="H19" s="156"/>
      <c r="I19" s="155"/>
      <c r="J19" s="155"/>
      <c r="K19" s="155"/>
      <c r="L19" s="155"/>
    </row>
    <row r="20" spans="2:12" ht="30" customHeight="1" thickBot="1">
      <c r="B20" s="6" t="s">
        <v>42</v>
      </c>
      <c r="C20" s="3"/>
      <c r="D20" s="3"/>
      <c r="E20" s="7"/>
      <c r="F20" s="7"/>
      <c r="G20" s="7"/>
      <c r="H20" s="158"/>
      <c r="I20" s="156"/>
      <c r="J20" s="156"/>
      <c r="K20" s="155"/>
      <c r="L20" s="155"/>
    </row>
    <row r="21" spans="2:12" ht="30" customHeight="1" thickBot="1">
      <c r="B21" s="7"/>
      <c r="C21" s="272" t="s">
        <v>77</v>
      </c>
      <c r="D21" s="273"/>
      <c r="E21" s="274">
        <f>COUNTA(E16:G19)</f>
        <v>0</v>
      </c>
      <c r="F21" s="274"/>
      <c r="G21" s="15" t="s">
        <v>37</v>
      </c>
      <c r="H21" s="158"/>
      <c r="I21" s="156"/>
      <c r="J21" s="156"/>
      <c r="K21" s="155"/>
      <c r="L21" s="155"/>
    </row>
    <row r="22" spans="2:12" ht="18.75" customHeight="1">
      <c r="B22" s="1" t="s">
        <v>4</v>
      </c>
      <c r="H22" s="155"/>
      <c r="I22" s="155"/>
      <c r="J22" s="155"/>
      <c r="K22" s="155"/>
      <c r="L22" s="155"/>
    </row>
    <row r="23" spans="2:12" ht="18.75" customHeight="1">
      <c r="B23" s="1" t="s">
        <v>84</v>
      </c>
      <c r="H23" s="155"/>
      <c r="I23" s="155"/>
      <c r="J23" s="155"/>
      <c r="K23" s="155"/>
      <c r="L23" s="155"/>
    </row>
    <row r="24" spans="2:12" ht="18.75" customHeight="1">
      <c r="B24" s="1" t="s">
        <v>85</v>
      </c>
      <c r="H24" s="155"/>
      <c r="I24" s="155"/>
      <c r="J24" s="155"/>
      <c r="K24" s="155"/>
      <c r="L24" s="155"/>
    </row>
    <row r="25" spans="2:12" ht="18.75" customHeight="1">
      <c r="B25" s="1" t="s">
        <v>43</v>
      </c>
    </row>
    <row r="26" spans="2:12" ht="18.75" customHeight="1"/>
    <row r="27" spans="2:12" ht="18.75" customHeight="1"/>
    <row r="28" spans="2:12" ht="18.75" customHeight="1"/>
    <row r="29" spans="2:12" ht="18.75" customHeight="1"/>
    <row r="30" spans="2:12" ht="18.75" customHeight="1"/>
    <row r="31" spans="2:12" ht="18.75" customHeight="1"/>
    <row r="32" spans="2:12" ht="18.75" customHeight="1"/>
  </sheetData>
  <sheetProtection selectLockedCells="1"/>
  <mergeCells count="21">
    <mergeCell ref="B1:H1"/>
    <mergeCell ref="C11:D11"/>
    <mergeCell ref="E11:F11"/>
    <mergeCell ref="B8:B9"/>
    <mergeCell ref="E8:G9"/>
    <mergeCell ref="B4:B5"/>
    <mergeCell ref="C4:D4"/>
    <mergeCell ref="E4:G5"/>
    <mergeCell ref="C5:D5"/>
    <mergeCell ref="B6:B7"/>
    <mergeCell ref="E6:G7"/>
    <mergeCell ref="B18:B19"/>
    <mergeCell ref="E18:G19"/>
    <mergeCell ref="C21:D21"/>
    <mergeCell ref="E21:F21"/>
    <mergeCell ref="B14:B15"/>
    <mergeCell ref="C14:D14"/>
    <mergeCell ref="E14:G15"/>
    <mergeCell ref="C15:D15"/>
    <mergeCell ref="B16:B17"/>
    <mergeCell ref="E16:G17"/>
  </mergeCells>
  <phoneticPr fontId="2"/>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sheetPr>
  <dimension ref="B2:N21"/>
  <sheetViews>
    <sheetView showGridLines="0" zoomScaleNormal="100" workbookViewId="0">
      <selection activeCell="H23" sqref="H23:H24"/>
    </sheetView>
  </sheetViews>
  <sheetFormatPr baseColWidth="10" defaultColWidth="8.83203125" defaultRowHeight="19"/>
  <cols>
    <col min="1" max="2" width="8.83203125" style="56"/>
    <col min="3" max="3" width="5.83203125" style="56" customWidth="1"/>
    <col min="4" max="4" width="8.6640625" style="56" customWidth="1"/>
    <col min="5" max="6" width="20.6640625" style="56" customWidth="1"/>
    <col min="7" max="8" width="10.6640625" style="56" customWidth="1"/>
    <col min="9" max="9" width="16.1640625" style="56" customWidth="1"/>
    <col min="10" max="10" width="16.1640625" style="70" customWidth="1"/>
    <col min="11" max="11" width="14.6640625" style="70" hidden="1" customWidth="1"/>
    <col min="12" max="12" width="8.83203125" style="70" customWidth="1"/>
    <col min="13" max="13" width="2.33203125" style="70" customWidth="1"/>
    <col min="14" max="14" width="7.6640625" style="70" customWidth="1"/>
    <col min="15" max="16384" width="8.83203125" style="56"/>
  </cols>
  <sheetData>
    <row r="2" spans="2:14" ht="34.5" customHeight="1">
      <c r="B2" s="47"/>
      <c r="C2" s="254">
        <f>所属団体情報!$D$8</f>
        <v>0</v>
      </c>
      <c r="D2" s="254"/>
      <c r="E2" s="254"/>
      <c r="F2" s="254"/>
      <c r="G2" s="254"/>
      <c r="H2" s="254"/>
      <c r="I2" s="254"/>
      <c r="J2" s="254"/>
      <c r="K2" s="69"/>
      <c r="L2" s="69"/>
    </row>
    <row r="3" spans="2:14" ht="33" customHeight="1">
      <c r="B3" s="47"/>
      <c r="C3" s="308" t="s">
        <v>75</v>
      </c>
      <c r="D3" s="308"/>
      <c r="E3" s="308"/>
      <c r="F3" s="308"/>
      <c r="G3" s="308"/>
      <c r="H3" s="308"/>
      <c r="I3" s="308"/>
      <c r="J3" s="308"/>
      <c r="K3" s="71"/>
      <c r="L3" s="71"/>
    </row>
    <row r="4" spans="2:14" ht="20" customHeight="1">
      <c r="B4" s="47"/>
      <c r="C4" s="287" t="s">
        <v>35</v>
      </c>
      <c r="D4" s="306" t="s">
        <v>82</v>
      </c>
      <c r="E4" s="303" t="s">
        <v>40</v>
      </c>
      <c r="F4" s="304"/>
      <c r="G4" s="293" t="s">
        <v>120</v>
      </c>
      <c r="H4" s="294"/>
      <c r="I4" s="305" t="s">
        <v>76</v>
      </c>
      <c r="J4" s="294"/>
      <c r="K4" s="286" t="s">
        <v>87</v>
      </c>
      <c r="L4" s="72"/>
    </row>
    <row r="5" spans="2:14" ht="30" customHeight="1">
      <c r="B5" s="47"/>
      <c r="C5" s="288"/>
      <c r="D5" s="307"/>
      <c r="E5" s="295" t="s">
        <v>3</v>
      </c>
      <c r="F5" s="296"/>
      <c r="G5" s="295"/>
      <c r="H5" s="296"/>
      <c r="I5" s="295"/>
      <c r="J5" s="296"/>
      <c r="K5" s="286"/>
      <c r="L5" s="71"/>
    </row>
    <row r="6" spans="2:14" ht="19.5" customHeight="1">
      <c r="B6" s="47"/>
      <c r="C6" s="287" t="s">
        <v>78</v>
      </c>
      <c r="D6" s="315" t="s">
        <v>83</v>
      </c>
      <c r="E6" s="35" t="s">
        <v>103</v>
      </c>
      <c r="F6" s="36" t="s">
        <v>104</v>
      </c>
      <c r="G6" s="297" t="s">
        <v>120</v>
      </c>
      <c r="H6" s="298"/>
      <c r="I6" s="309" t="s">
        <v>81</v>
      </c>
      <c r="J6" s="310"/>
      <c r="K6" s="285"/>
      <c r="L6" s="71"/>
    </row>
    <row r="7" spans="2:14" ht="30" customHeight="1">
      <c r="B7" s="47"/>
      <c r="C7" s="288"/>
      <c r="D7" s="316"/>
      <c r="E7" s="37" t="s">
        <v>79</v>
      </c>
      <c r="F7" s="38" t="s">
        <v>80</v>
      </c>
      <c r="G7" s="313">
        <v>812345678</v>
      </c>
      <c r="H7" s="314"/>
      <c r="I7" s="311"/>
      <c r="J7" s="312"/>
      <c r="K7" s="286"/>
      <c r="L7" s="71"/>
    </row>
    <row r="8" spans="2:14" ht="20" customHeight="1">
      <c r="B8" s="47"/>
      <c r="C8" s="287">
        <v>1</v>
      </c>
      <c r="D8" s="301"/>
      <c r="E8" s="39"/>
      <c r="F8" s="40"/>
      <c r="G8" s="297" t="s">
        <v>160</v>
      </c>
      <c r="H8" s="298"/>
      <c r="I8" s="289"/>
      <c r="J8" s="290"/>
      <c r="K8" s="286"/>
      <c r="L8" s="71"/>
    </row>
    <row r="9" spans="2:14" ht="30" customHeight="1">
      <c r="B9" s="47"/>
      <c r="C9" s="288"/>
      <c r="D9" s="302"/>
      <c r="E9" s="164"/>
      <c r="F9" s="42"/>
      <c r="G9" s="299"/>
      <c r="H9" s="300"/>
      <c r="I9" s="291"/>
      <c r="J9" s="292"/>
      <c r="K9" s="286"/>
      <c r="L9" s="120" t="str">
        <f>E9&amp;" "&amp;F9</f>
        <v xml:space="preserve"> </v>
      </c>
      <c r="N9" s="70" t="str">
        <f>IF(K8="1日目のみ",1,IF(K8="2日目のみ",1,IF(K8="2日間",2,IF(K8="",""))))</f>
        <v/>
      </c>
    </row>
    <row r="10" spans="2:14" ht="20" customHeight="1">
      <c r="B10" s="47"/>
      <c r="C10" s="287">
        <v>2</v>
      </c>
      <c r="D10" s="301"/>
      <c r="E10" s="39"/>
      <c r="F10" s="40"/>
      <c r="G10" s="297" t="s">
        <v>120</v>
      </c>
      <c r="H10" s="298"/>
      <c r="I10" s="289"/>
      <c r="J10" s="290"/>
      <c r="K10" s="286"/>
      <c r="L10" s="71" t="str">
        <f t="shared" ref="L10:L11" si="0">E10&amp;" "&amp;F10</f>
        <v xml:space="preserve"> </v>
      </c>
    </row>
    <row r="11" spans="2:14" ht="30" customHeight="1">
      <c r="B11" s="47"/>
      <c r="C11" s="288"/>
      <c r="D11" s="302"/>
      <c r="E11" s="41"/>
      <c r="F11" s="42"/>
      <c r="G11" s="299"/>
      <c r="H11" s="300"/>
      <c r="I11" s="291"/>
      <c r="J11" s="292"/>
      <c r="K11" s="286"/>
      <c r="L11" s="120" t="str">
        <f t="shared" si="0"/>
        <v xml:space="preserve"> </v>
      </c>
      <c r="N11" s="70" t="str">
        <f>IF(K10="1日目のみ",1,IF(K10="2日目のみ",1,IF(K10="2日間",2,IF(K10="",""))))</f>
        <v/>
      </c>
    </row>
    <row r="12" spans="2:14" ht="14.25" customHeight="1">
      <c r="B12" s="47"/>
      <c r="C12" s="61"/>
      <c r="D12" s="61"/>
      <c r="E12" s="34"/>
      <c r="F12" s="34"/>
      <c r="G12" s="34"/>
      <c r="H12" s="34"/>
      <c r="I12" s="64"/>
      <c r="J12" s="73"/>
      <c r="K12" s="71"/>
      <c r="L12" s="83"/>
      <c r="N12" s="168">
        <f>SUM(N9:N11)</f>
        <v>0</v>
      </c>
    </row>
    <row r="13" spans="2:14" ht="18" customHeight="1">
      <c r="B13" s="47"/>
      <c r="C13" s="47" t="s">
        <v>127</v>
      </c>
      <c r="D13" s="47"/>
      <c r="E13" s="47"/>
      <c r="F13" s="47"/>
      <c r="G13" s="47"/>
      <c r="H13" s="47"/>
      <c r="I13" s="47"/>
      <c r="J13" s="69"/>
      <c r="K13" s="69"/>
      <c r="L13" s="69"/>
      <c r="N13" s="246">
        <f>COUNTA(I8:J11)</f>
        <v>0</v>
      </c>
    </row>
    <row r="14" spans="2:14" ht="18" customHeight="1">
      <c r="B14" s="47"/>
      <c r="C14" s="47" t="s">
        <v>121</v>
      </c>
      <c r="D14" s="47"/>
      <c r="E14" s="47"/>
      <c r="F14" s="47"/>
      <c r="G14" s="47"/>
      <c r="H14" s="47"/>
      <c r="I14" s="47"/>
      <c r="J14" s="69"/>
      <c r="K14" s="69"/>
      <c r="L14" s="69"/>
      <c r="N14" s="246"/>
    </row>
    <row r="15" spans="2:14" ht="18" customHeight="1">
      <c r="B15" s="47"/>
      <c r="C15" s="283" t="s">
        <v>163</v>
      </c>
      <c r="D15" s="284"/>
      <c r="E15" s="284"/>
      <c r="F15" s="284"/>
      <c r="G15" s="284"/>
      <c r="H15" s="284"/>
      <c r="I15" s="284"/>
      <c r="J15" s="284"/>
      <c r="K15" s="284"/>
      <c r="L15" s="69"/>
    </row>
    <row r="16" spans="2:14" ht="18" customHeight="1">
      <c r="B16" s="47"/>
      <c r="C16" s="74" t="s">
        <v>164</v>
      </c>
      <c r="D16" s="74"/>
      <c r="E16" s="74"/>
      <c r="F16" s="74"/>
      <c r="G16" s="74"/>
      <c r="H16" s="74"/>
      <c r="I16" s="74"/>
      <c r="J16" s="69"/>
      <c r="K16" s="69"/>
      <c r="L16" s="69"/>
    </row>
    <row r="17" spans="2:12" ht="18" customHeight="1">
      <c r="B17" s="47"/>
      <c r="C17" s="47" t="s">
        <v>122</v>
      </c>
      <c r="D17" s="47"/>
      <c r="E17" s="47"/>
      <c r="F17" s="47"/>
      <c r="G17" s="47"/>
      <c r="H17" s="47"/>
      <c r="I17" s="47"/>
      <c r="J17" s="69"/>
      <c r="K17" s="69"/>
      <c r="L17" s="69"/>
    </row>
    <row r="18" spans="2:12" ht="18" customHeight="1">
      <c r="B18" s="47"/>
      <c r="C18" s="47"/>
      <c r="D18" s="47"/>
      <c r="E18" s="47"/>
      <c r="F18" s="47"/>
      <c r="G18" s="47"/>
      <c r="H18" s="47"/>
      <c r="I18" s="47"/>
      <c r="J18" s="69"/>
      <c r="K18" s="69"/>
      <c r="L18" s="69"/>
    </row>
    <row r="19" spans="2:12" ht="18" customHeight="1">
      <c r="B19" s="47"/>
      <c r="C19" s="47"/>
      <c r="D19" s="47"/>
      <c r="E19" s="47"/>
      <c r="F19" s="47"/>
      <c r="G19" s="47"/>
      <c r="H19" s="47"/>
      <c r="I19" s="47"/>
      <c r="J19" s="69"/>
      <c r="K19" s="69"/>
      <c r="L19" s="69"/>
    </row>
    <row r="20" spans="2:12" ht="18" customHeight="1"/>
    <row r="21" spans="2:12" ht="18" customHeight="1"/>
  </sheetData>
  <sheetProtection algorithmName="SHA-512" hashValue="ANE1ATrQEG46sLBByFu8NMUoq5Soi8nS5ywu7gJ/1/PJUsU5xyy69VuOTZoFL4OPaox0Pv5vcLdeNxC+KQda4g==" saltValue="TEk7nNW4Zep6Z+8yH738Xw==" spinCount="100000" sheet="1" selectLockedCells="1"/>
  <mergeCells count="29">
    <mergeCell ref="D10:D11"/>
    <mergeCell ref="C2:J2"/>
    <mergeCell ref="C4:C5"/>
    <mergeCell ref="E4:F4"/>
    <mergeCell ref="I4:J5"/>
    <mergeCell ref="E5:F5"/>
    <mergeCell ref="D4:D5"/>
    <mergeCell ref="C3:J3"/>
    <mergeCell ref="C6:C7"/>
    <mergeCell ref="G6:H6"/>
    <mergeCell ref="I6:J7"/>
    <mergeCell ref="G7:H7"/>
    <mergeCell ref="D6:D7"/>
    <mergeCell ref="C15:K15"/>
    <mergeCell ref="N13:N14"/>
    <mergeCell ref="K6:K7"/>
    <mergeCell ref="K4:K5"/>
    <mergeCell ref="K8:K9"/>
    <mergeCell ref="K10:K11"/>
    <mergeCell ref="C10:C11"/>
    <mergeCell ref="I10:J11"/>
    <mergeCell ref="C8:C9"/>
    <mergeCell ref="I8:J9"/>
    <mergeCell ref="G4:H5"/>
    <mergeCell ref="G8:H8"/>
    <mergeCell ref="G9:H9"/>
    <mergeCell ref="G10:H10"/>
    <mergeCell ref="G11:H11"/>
    <mergeCell ref="D8:D9"/>
  </mergeCells>
  <phoneticPr fontId="2"/>
  <dataValidations count="4">
    <dataValidation type="list" allowBlank="1" showInputMessage="1" showErrorMessage="1" sqref="D6:D7" xr:uid="{00000000-0002-0000-0400-000000000000}">
      <formula1>"国際,1種,2種,3種"</formula1>
    </dataValidation>
    <dataValidation type="list" allowBlank="1" showInputMessage="1" showErrorMessage="1" sqref="K6:K7" xr:uid="{8E2774AE-AF4C-614F-9F58-136850EE9369}">
      <formula1>"23日のみ,24日のみ,両日"</formula1>
    </dataValidation>
    <dataValidation type="list" allowBlank="1" showInputMessage="1" showErrorMessage="1" sqref="K8:K11" xr:uid="{ED5BD47F-1FD9-494D-A593-FDBF15848D61}">
      <formula1>"1日目のみ,2日目のみ,2日間"</formula1>
    </dataValidation>
    <dataValidation type="list" allowBlank="1" showInputMessage="1" showErrorMessage="1" sqref="D8:D11" xr:uid="{56AD82F1-B47C-884D-838D-B3FA67055DC3}">
      <formula1>"国際,1種,2種"</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sheetPr>
  <dimension ref="B1:T35"/>
  <sheetViews>
    <sheetView showGridLines="0" zoomScaleNormal="100" workbookViewId="0">
      <selection activeCell="H23" sqref="H23:H24"/>
    </sheetView>
  </sheetViews>
  <sheetFormatPr baseColWidth="10" defaultColWidth="8.83203125" defaultRowHeight="19"/>
  <cols>
    <col min="1" max="2" width="8.83203125" style="56"/>
    <col min="3" max="3" width="5.83203125" style="56" customWidth="1"/>
    <col min="4" max="4" width="7.5" style="56" customWidth="1"/>
    <col min="5" max="6" width="20.6640625" style="56" customWidth="1"/>
    <col min="7" max="7" width="5.5" style="56" customWidth="1"/>
    <col min="8" max="8" width="14.1640625" style="56" customWidth="1"/>
    <col min="9" max="9" width="5.6640625" style="56" customWidth="1"/>
    <col min="10" max="10" width="12.1640625" style="56" customWidth="1"/>
    <col min="11" max="11" width="2.33203125" style="56" customWidth="1"/>
    <col min="12" max="12" width="27.6640625" style="56" bestFit="1" customWidth="1"/>
    <col min="13" max="16384" width="8.83203125" style="56"/>
  </cols>
  <sheetData>
    <row r="1" spans="2:20" ht="20" customHeight="1"/>
    <row r="2" spans="2:20" ht="34.5" customHeight="1">
      <c r="B2" s="47"/>
      <c r="C2" s="221">
        <f>所属団体情報!$D$8</f>
        <v>0</v>
      </c>
      <c r="D2" s="221"/>
      <c r="E2" s="221"/>
      <c r="F2" s="221"/>
      <c r="G2" s="221"/>
      <c r="H2" s="221"/>
      <c r="I2" s="221"/>
      <c r="J2" s="47"/>
      <c r="K2" s="47"/>
      <c r="L2" s="59" t="s">
        <v>45</v>
      </c>
      <c r="M2" s="47"/>
      <c r="N2" s="47"/>
      <c r="O2" s="47"/>
      <c r="P2" s="47"/>
      <c r="Q2" s="47"/>
      <c r="R2" s="47"/>
      <c r="S2" s="47"/>
      <c r="T2" s="47"/>
    </row>
    <row r="3" spans="2:20" ht="33" customHeight="1">
      <c r="B3" s="47"/>
      <c r="C3" s="308" t="s">
        <v>56</v>
      </c>
      <c r="D3" s="308"/>
      <c r="E3" s="308"/>
      <c r="F3" s="308"/>
      <c r="G3" s="308"/>
      <c r="H3" s="308"/>
      <c r="I3" s="308"/>
      <c r="J3" s="59"/>
      <c r="K3" s="47"/>
      <c r="L3" s="59" t="s">
        <v>46</v>
      </c>
      <c r="M3" s="47"/>
      <c r="N3" s="47"/>
      <c r="O3" s="47"/>
      <c r="P3" s="47"/>
      <c r="Q3" s="47"/>
      <c r="R3" s="47"/>
      <c r="S3" s="47"/>
      <c r="T3" s="47"/>
    </row>
    <row r="4" spans="2:20" ht="20" customHeight="1">
      <c r="B4" s="47"/>
      <c r="C4" s="287" t="s">
        <v>1</v>
      </c>
      <c r="D4" s="287" t="s">
        <v>47</v>
      </c>
      <c r="E4" s="362" t="s">
        <v>2</v>
      </c>
      <c r="F4" s="363"/>
      <c r="G4" s="356" t="s">
        <v>48</v>
      </c>
      <c r="H4" s="357"/>
      <c r="I4" s="358"/>
      <c r="J4" s="115"/>
      <c r="K4" s="47"/>
      <c r="L4" s="47"/>
      <c r="M4" s="47"/>
      <c r="N4" s="47"/>
      <c r="O4" s="47"/>
      <c r="P4" s="47"/>
      <c r="Q4" s="47"/>
      <c r="R4" s="47"/>
      <c r="S4" s="47"/>
      <c r="T4" s="47"/>
    </row>
    <row r="5" spans="2:20" ht="30" customHeight="1">
      <c r="B5" s="47"/>
      <c r="C5" s="288"/>
      <c r="D5" s="288"/>
      <c r="E5" s="359" t="s">
        <v>57</v>
      </c>
      <c r="F5" s="361"/>
      <c r="G5" s="359"/>
      <c r="H5" s="360"/>
      <c r="I5" s="361"/>
      <c r="J5" s="59"/>
      <c r="K5" s="47"/>
      <c r="L5" s="47"/>
      <c r="M5" s="47"/>
      <c r="N5" s="47"/>
      <c r="O5" s="47"/>
      <c r="P5" s="47"/>
      <c r="Q5" s="47"/>
      <c r="R5" s="47"/>
      <c r="S5" s="47"/>
      <c r="T5" s="47"/>
    </row>
    <row r="6" spans="2:20" ht="20" customHeight="1">
      <c r="B6" s="47"/>
      <c r="C6" s="287">
        <v>1</v>
      </c>
      <c r="D6" s="301"/>
      <c r="E6" s="343"/>
      <c r="F6" s="344"/>
      <c r="G6" s="354" t="str">
        <f>IF(D6="","",IF(D6="A",30000,IF(D6="B",20000,IF(D6="C",10000,IF(D6="D",5000,IF(D6="E",1000))))))</f>
        <v/>
      </c>
      <c r="H6" s="354"/>
      <c r="I6" s="350" t="s">
        <v>9</v>
      </c>
      <c r="J6" s="59"/>
      <c r="K6" s="47"/>
      <c r="L6" s="47"/>
      <c r="M6" s="47"/>
      <c r="N6" s="47"/>
      <c r="O6" s="47"/>
      <c r="P6" s="47"/>
      <c r="Q6" s="47"/>
      <c r="R6" s="47"/>
      <c r="S6" s="47"/>
      <c r="T6" s="47"/>
    </row>
    <row r="7" spans="2:20" ht="30" customHeight="1">
      <c r="B7" s="47"/>
      <c r="C7" s="288"/>
      <c r="D7" s="302"/>
      <c r="E7" s="352"/>
      <c r="F7" s="353"/>
      <c r="G7" s="355"/>
      <c r="H7" s="355"/>
      <c r="I7" s="351"/>
      <c r="J7" s="59"/>
      <c r="K7" s="47"/>
      <c r="L7" s="47"/>
      <c r="M7" s="47"/>
      <c r="N7" s="47"/>
      <c r="O7" s="47"/>
      <c r="P7" s="47"/>
      <c r="Q7" s="47"/>
      <c r="R7" s="47"/>
      <c r="S7" s="47"/>
      <c r="T7" s="47"/>
    </row>
    <row r="8" spans="2:20" ht="20" customHeight="1">
      <c r="B8" s="47"/>
      <c r="C8" s="287">
        <v>2</v>
      </c>
      <c r="D8" s="301"/>
      <c r="E8" s="343"/>
      <c r="F8" s="344"/>
      <c r="G8" s="354" t="str">
        <f>IF(D8="","",IF(D8="A",30000,IF(D8="B",20000,IF(D8="C",10000,IF(D8="D",5000,IF(D8="E",1000))))))</f>
        <v/>
      </c>
      <c r="H8" s="354"/>
      <c r="I8" s="350" t="s">
        <v>9</v>
      </c>
      <c r="J8" s="59"/>
      <c r="K8" s="47"/>
      <c r="L8" s="47"/>
      <c r="M8" s="47"/>
      <c r="N8" s="47"/>
      <c r="O8" s="47"/>
      <c r="P8" s="47"/>
      <c r="Q8" s="47"/>
      <c r="R8" s="47"/>
      <c r="S8" s="47"/>
      <c r="T8" s="47"/>
    </row>
    <row r="9" spans="2:20" ht="30" customHeight="1">
      <c r="B9" s="47"/>
      <c r="C9" s="288"/>
      <c r="D9" s="302"/>
      <c r="E9" s="352"/>
      <c r="F9" s="353"/>
      <c r="G9" s="355"/>
      <c r="H9" s="355"/>
      <c r="I9" s="351"/>
      <c r="J9" s="59"/>
      <c r="K9" s="47"/>
      <c r="L9" s="47"/>
      <c r="M9" s="47"/>
      <c r="N9" s="47"/>
      <c r="O9" s="47"/>
      <c r="P9" s="47"/>
      <c r="Q9" s="47"/>
      <c r="R9" s="47"/>
      <c r="S9" s="47"/>
      <c r="T9" s="47"/>
    </row>
    <row r="10" spans="2:20" ht="20" customHeight="1">
      <c r="B10" s="47"/>
      <c r="C10" s="287">
        <v>3</v>
      </c>
      <c r="D10" s="301"/>
      <c r="E10" s="343"/>
      <c r="F10" s="344"/>
      <c r="G10" s="354" t="str">
        <f t="shared" ref="G10" si="0">IF(D10="","",IF(D10="A",30000,IF(D10="B",20000,IF(D10="C",10000,IF(D10="D",5000,IF(D10="E",1000))))))</f>
        <v/>
      </c>
      <c r="H10" s="354"/>
      <c r="I10" s="350" t="s">
        <v>9</v>
      </c>
      <c r="J10" s="59"/>
      <c r="K10" s="47"/>
      <c r="L10" s="47"/>
      <c r="M10" s="47"/>
      <c r="N10" s="47"/>
      <c r="O10" s="47"/>
      <c r="P10" s="47"/>
      <c r="Q10" s="47"/>
      <c r="R10" s="47"/>
      <c r="S10" s="47"/>
      <c r="T10" s="47"/>
    </row>
    <row r="11" spans="2:20" ht="30" customHeight="1">
      <c r="B11" s="47"/>
      <c r="C11" s="288"/>
      <c r="D11" s="302"/>
      <c r="E11" s="352"/>
      <c r="F11" s="353"/>
      <c r="G11" s="355"/>
      <c r="H11" s="355"/>
      <c r="I11" s="351"/>
      <c r="J11" s="59"/>
      <c r="K11" s="47"/>
      <c r="L11" s="47"/>
      <c r="M11" s="47"/>
      <c r="N11" s="47"/>
      <c r="O11" s="47"/>
      <c r="P11" s="47"/>
      <c r="Q11" s="47"/>
      <c r="R11" s="47"/>
      <c r="S11" s="47"/>
      <c r="T11" s="47"/>
    </row>
    <row r="12" spans="2:20" ht="20" customHeight="1">
      <c r="B12" s="47"/>
      <c r="C12" s="287">
        <v>4</v>
      </c>
      <c r="D12" s="301"/>
      <c r="E12" s="343"/>
      <c r="F12" s="344"/>
      <c r="G12" s="354" t="str">
        <f t="shared" ref="G12" si="1">IF(D12="","",IF(D12="A",30000,IF(D12="B",20000,IF(D12="C",10000,IF(D12="D",5000,IF(D12="E",1000))))))</f>
        <v/>
      </c>
      <c r="H12" s="354"/>
      <c r="I12" s="350" t="s">
        <v>9</v>
      </c>
      <c r="J12" s="59"/>
      <c r="K12" s="47"/>
      <c r="L12" s="47"/>
      <c r="M12" s="47"/>
      <c r="N12" s="47"/>
      <c r="O12" s="47"/>
      <c r="P12" s="47"/>
      <c r="Q12" s="47"/>
      <c r="R12" s="47"/>
      <c r="S12" s="47"/>
      <c r="T12" s="47"/>
    </row>
    <row r="13" spans="2:20" ht="30" customHeight="1">
      <c r="B13" s="47"/>
      <c r="C13" s="288"/>
      <c r="D13" s="302"/>
      <c r="E13" s="352"/>
      <c r="F13" s="353"/>
      <c r="G13" s="355"/>
      <c r="H13" s="355"/>
      <c r="I13" s="351"/>
      <c r="J13" s="59"/>
      <c r="K13" s="47"/>
      <c r="L13" s="47"/>
      <c r="M13" s="47"/>
      <c r="N13" s="47"/>
      <c r="O13" s="47"/>
      <c r="P13" s="47"/>
      <c r="Q13" s="47"/>
      <c r="R13" s="47"/>
      <c r="S13" s="47"/>
      <c r="T13" s="47"/>
    </row>
    <row r="14" spans="2:20" ht="14.25" customHeight="1" thickBot="1">
      <c r="B14" s="47"/>
      <c r="C14" s="61"/>
      <c r="D14" s="61"/>
      <c r="E14" s="34"/>
      <c r="F14" s="34"/>
      <c r="G14" s="64"/>
      <c r="H14" s="64"/>
      <c r="I14" s="59"/>
      <c r="J14" s="59"/>
      <c r="K14" s="47"/>
      <c r="L14" s="47"/>
      <c r="M14" s="47"/>
      <c r="N14" s="47"/>
      <c r="O14" s="47"/>
      <c r="P14" s="47"/>
      <c r="Q14" s="47"/>
      <c r="R14" s="47"/>
      <c r="S14" s="47"/>
      <c r="T14" s="47"/>
    </row>
    <row r="15" spans="2:20" ht="33.75" customHeight="1" thickBot="1">
      <c r="B15" s="47"/>
      <c r="C15" s="61"/>
      <c r="D15" s="61"/>
      <c r="E15" s="34"/>
      <c r="F15" s="34"/>
      <c r="G15" s="116" t="s">
        <v>12</v>
      </c>
      <c r="H15" s="159">
        <f>SUM(G6:H13)</f>
        <v>0</v>
      </c>
      <c r="I15" s="63" t="s">
        <v>9</v>
      </c>
      <c r="J15" s="59"/>
      <c r="K15" s="47"/>
      <c r="L15" s="47"/>
      <c r="M15" s="47"/>
      <c r="N15" s="47"/>
      <c r="O15" s="47"/>
      <c r="P15" s="47"/>
      <c r="Q15" s="47"/>
      <c r="R15" s="47"/>
      <c r="S15" s="47"/>
      <c r="T15" s="47"/>
    </row>
    <row r="16" spans="2:20" ht="14.25" customHeight="1">
      <c r="B16" s="47"/>
      <c r="C16" s="61"/>
      <c r="D16" s="61"/>
      <c r="E16" s="34"/>
      <c r="F16" s="34"/>
      <c r="G16" s="64"/>
      <c r="H16" s="64"/>
      <c r="I16" s="59"/>
      <c r="J16" s="59"/>
      <c r="K16" s="47"/>
      <c r="L16" s="47"/>
      <c r="M16" s="47"/>
      <c r="N16" s="47"/>
      <c r="O16" s="47"/>
      <c r="P16" s="47"/>
      <c r="Q16" s="47"/>
      <c r="R16" s="47"/>
      <c r="S16" s="47"/>
      <c r="T16" s="47"/>
    </row>
    <row r="17" spans="2:20" ht="14.25" customHeight="1">
      <c r="B17" s="47"/>
      <c r="C17" s="61" t="s">
        <v>116</v>
      </c>
      <c r="D17" s="59" t="s">
        <v>128</v>
      </c>
      <c r="E17" s="34"/>
      <c r="F17" s="34"/>
      <c r="G17" s="64"/>
      <c r="H17" s="64"/>
      <c r="I17" s="59"/>
      <c r="J17" s="59"/>
      <c r="K17" s="47"/>
      <c r="L17" s="47"/>
      <c r="M17" s="47"/>
      <c r="N17" s="47"/>
      <c r="O17" s="47"/>
      <c r="P17" s="47"/>
      <c r="Q17" s="47"/>
      <c r="R17" s="47"/>
      <c r="S17" s="47"/>
      <c r="T17" s="47"/>
    </row>
    <row r="18" spans="2:20" ht="14.25" customHeight="1">
      <c r="B18" s="47"/>
      <c r="C18" s="61" t="s">
        <v>116</v>
      </c>
      <c r="D18" s="59" t="s">
        <v>130</v>
      </c>
      <c r="E18" s="34"/>
      <c r="F18" s="34"/>
      <c r="G18" s="64"/>
      <c r="H18" s="64"/>
      <c r="I18" s="59"/>
      <c r="J18" s="59"/>
      <c r="K18" s="47"/>
      <c r="L18" s="47"/>
      <c r="M18" s="47"/>
      <c r="N18" s="47"/>
      <c r="O18" s="47"/>
      <c r="P18" s="47"/>
      <c r="Q18" s="47"/>
      <c r="R18" s="47"/>
      <c r="S18" s="47"/>
      <c r="T18" s="47"/>
    </row>
    <row r="19" spans="2:20" ht="14.25" customHeight="1">
      <c r="B19" s="47"/>
      <c r="C19" s="61"/>
      <c r="D19" s="59" t="s">
        <v>129</v>
      </c>
      <c r="E19" s="34"/>
      <c r="F19" s="34"/>
      <c r="G19" s="64"/>
      <c r="H19" s="64"/>
      <c r="I19" s="59"/>
      <c r="J19" s="59"/>
      <c r="K19" s="47"/>
      <c r="L19" s="47"/>
      <c r="M19" s="47"/>
      <c r="N19" s="47"/>
      <c r="O19" s="47"/>
      <c r="P19" s="47"/>
      <c r="Q19" s="47"/>
      <c r="R19" s="47"/>
      <c r="S19" s="47"/>
      <c r="T19" s="47"/>
    </row>
    <row r="20" spans="2:20" ht="14.25" customHeight="1" thickBot="1">
      <c r="B20" s="47"/>
      <c r="C20" s="61"/>
      <c r="D20" s="61"/>
      <c r="E20" s="34"/>
      <c r="F20" s="34"/>
      <c r="G20" s="64"/>
      <c r="H20" s="64"/>
      <c r="I20" s="59"/>
      <c r="J20" s="59"/>
      <c r="K20" s="47"/>
      <c r="L20" s="47"/>
      <c r="M20" s="47"/>
      <c r="N20" s="47"/>
      <c r="O20" s="47"/>
      <c r="P20" s="47"/>
      <c r="Q20" s="47"/>
      <c r="R20" s="47"/>
      <c r="S20" s="47"/>
      <c r="T20" s="47"/>
    </row>
    <row r="21" spans="2:20" ht="18" customHeight="1">
      <c r="B21" s="47"/>
      <c r="C21" s="117" t="s">
        <v>47</v>
      </c>
      <c r="D21" s="346" t="s">
        <v>49</v>
      </c>
      <c r="E21" s="347"/>
      <c r="F21" s="348" t="s">
        <v>58</v>
      </c>
      <c r="G21" s="349"/>
      <c r="H21" s="348" t="s">
        <v>50</v>
      </c>
      <c r="I21" s="349"/>
      <c r="J21" s="118" t="s">
        <v>48</v>
      </c>
      <c r="K21" s="47"/>
      <c r="L21" s="47"/>
      <c r="M21" s="47"/>
      <c r="N21" s="47"/>
      <c r="O21" s="47"/>
      <c r="P21" s="47"/>
      <c r="Q21" s="47"/>
      <c r="R21" s="47"/>
      <c r="S21" s="47"/>
      <c r="T21" s="47"/>
    </row>
    <row r="22" spans="2:20" ht="18" customHeight="1">
      <c r="B22" s="47"/>
      <c r="C22" s="336" t="s">
        <v>59</v>
      </c>
      <c r="D22" s="337" t="s">
        <v>60</v>
      </c>
      <c r="E22" s="338"/>
      <c r="F22" s="339" t="s">
        <v>61</v>
      </c>
      <c r="G22" s="340"/>
      <c r="H22" s="341" t="s">
        <v>62</v>
      </c>
      <c r="I22" s="342"/>
      <c r="J22" s="345">
        <v>30000</v>
      </c>
      <c r="K22" s="47"/>
      <c r="L22" s="47"/>
      <c r="M22" s="47"/>
      <c r="N22" s="47"/>
      <c r="O22" s="47"/>
      <c r="P22" s="47"/>
      <c r="Q22" s="47"/>
      <c r="R22" s="47"/>
      <c r="S22" s="47"/>
      <c r="T22" s="47"/>
    </row>
    <row r="23" spans="2:20" ht="18" customHeight="1">
      <c r="B23" s="47"/>
      <c r="C23" s="333"/>
      <c r="D23" s="334"/>
      <c r="E23" s="335"/>
      <c r="F23" s="330" t="s">
        <v>51</v>
      </c>
      <c r="G23" s="331"/>
      <c r="H23" s="330" t="s">
        <v>63</v>
      </c>
      <c r="I23" s="331"/>
      <c r="J23" s="329"/>
      <c r="K23" s="47"/>
      <c r="L23" s="47"/>
      <c r="M23" s="47"/>
      <c r="N23" s="47"/>
      <c r="O23" s="47"/>
      <c r="P23" s="47"/>
      <c r="Q23" s="47"/>
      <c r="R23" s="47"/>
      <c r="S23" s="47"/>
      <c r="T23" s="47"/>
    </row>
    <row r="24" spans="2:20" ht="18" customHeight="1">
      <c r="B24" s="47"/>
      <c r="C24" s="332" t="s">
        <v>64</v>
      </c>
      <c r="D24" s="319" t="s">
        <v>65</v>
      </c>
      <c r="E24" s="320"/>
      <c r="F24" s="323" t="s">
        <v>61</v>
      </c>
      <c r="G24" s="324"/>
      <c r="H24" s="323" t="s">
        <v>62</v>
      </c>
      <c r="I24" s="324"/>
      <c r="J24" s="329">
        <v>20000</v>
      </c>
      <c r="K24" s="47"/>
      <c r="L24" s="47"/>
      <c r="M24" s="47"/>
      <c r="N24" s="47"/>
      <c r="O24" s="47"/>
      <c r="P24" s="47"/>
      <c r="Q24" s="47"/>
      <c r="R24" s="47"/>
      <c r="S24" s="47"/>
      <c r="T24" s="47"/>
    </row>
    <row r="25" spans="2:20" ht="18" customHeight="1">
      <c r="B25" s="47"/>
      <c r="C25" s="333"/>
      <c r="D25" s="334"/>
      <c r="E25" s="335"/>
      <c r="F25" s="330" t="s">
        <v>51</v>
      </c>
      <c r="G25" s="331"/>
      <c r="H25" s="330" t="s">
        <v>63</v>
      </c>
      <c r="I25" s="331"/>
      <c r="J25" s="329"/>
      <c r="K25" s="47"/>
      <c r="L25" s="47"/>
      <c r="M25" s="47"/>
      <c r="N25" s="47"/>
      <c r="O25" s="47"/>
      <c r="P25" s="47"/>
      <c r="Q25" s="47"/>
      <c r="R25" s="47"/>
      <c r="S25" s="47"/>
      <c r="T25" s="47"/>
    </row>
    <row r="26" spans="2:20" ht="18" customHeight="1">
      <c r="B26" s="47"/>
      <c r="C26" s="332" t="s">
        <v>66</v>
      </c>
      <c r="D26" s="319" t="s">
        <v>65</v>
      </c>
      <c r="E26" s="320"/>
      <c r="F26" s="323" t="s">
        <v>67</v>
      </c>
      <c r="G26" s="324"/>
      <c r="H26" s="323" t="s">
        <v>62</v>
      </c>
      <c r="I26" s="324"/>
      <c r="J26" s="329">
        <v>10000</v>
      </c>
      <c r="K26" s="47"/>
      <c r="L26" s="47"/>
      <c r="M26" s="47"/>
      <c r="N26" s="47"/>
      <c r="O26" s="47"/>
      <c r="P26" s="47"/>
      <c r="Q26" s="47"/>
      <c r="R26" s="47"/>
      <c r="S26" s="47"/>
      <c r="T26" s="47"/>
    </row>
    <row r="27" spans="2:20" ht="18" customHeight="1">
      <c r="B27" s="47"/>
      <c r="C27" s="333"/>
      <c r="D27" s="334"/>
      <c r="E27" s="335"/>
      <c r="F27" s="330" t="s">
        <v>52</v>
      </c>
      <c r="G27" s="331"/>
      <c r="H27" s="330" t="s">
        <v>63</v>
      </c>
      <c r="I27" s="331"/>
      <c r="J27" s="329"/>
      <c r="K27" s="47"/>
      <c r="L27" s="47"/>
      <c r="M27" s="47"/>
      <c r="N27" s="47"/>
      <c r="O27" s="47"/>
      <c r="P27" s="47"/>
      <c r="Q27" s="47"/>
      <c r="R27" s="47"/>
      <c r="S27" s="47"/>
      <c r="T27" s="47"/>
    </row>
    <row r="28" spans="2:20" ht="18" customHeight="1">
      <c r="B28" s="47"/>
      <c r="C28" s="332" t="s">
        <v>68</v>
      </c>
      <c r="D28" s="319" t="s">
        <v>65</v>
      </c>
      <c r="E28" s="320"/>
      <c r="F28" s="323" t="s">
        <v>69</v>
      </c>
      <c r="G28" s="324"/>
      <c r="H28" s="323" t="s">
        <v>62</v>
      </c>
      <c r="I28" s="324"/>
      <c r="J28" s="329">
        <v>5000</v>
      </c>
      <c r="K28" s="47"/>
      <c r="L28" s="47"/>
      <c r="M28" s="47"/>
      <c r="N28" s="47"/>
      <c r="O28" s="47"/>
      <c r="P28" s="47"/>
      <c r="Q28" s="47"/>
      <c r="R28" s="47"/>
      <c r="S28" s="47"/>
      <c r="T28" s="47"/>
    </row>
    <row r="29" spans="2:20" ht="18" customHeight="1">
      <c r="B29" s="47"/>
      <c r="C29" s="333"/>
      <c r="D29" s="334"/>
      <c r="E29" s="335"/>
      <c r="F29" s="330" t="s">
        <v>53</v>
      </c>
      <c r="G29" s="331"/>
      <c r="H29" s="330" t="s">
        <v>63</v>
      </c>
      <c r="I29" s="331"/>
      <c r="J29" s="329"/>
      <c r="K29" s="47"/>
      <c r="L29" s="47"/>
      <c r="M29" s="47"/>
      <c r="N29" s="47"/>
      <c r="O29" s="47"/>
      <c r="P29" s="47"/>
      <c r="Q29" s="47"/>
      <c r="R29" s="47"/>
      <c r="S29" s="47"/>
      <c r="T29" s="47"/>
    </row>
    <row r="30" spans="2:20" ht="18" customHeight="1">
      <c r="B30" s="47"/>
      <c r="C30" s="317" t="s">
        <v>70</v>
      </c>
      <c r="D30" s="319" t="s">
        <v>65</v>
      </c>
      <c r="E30" s="320"/>
      <c r="F30" s="323" t="s">
        <v>54</v>
      </c>
      <c r="G30" s="324"/>
      <c r="H30" s="323" t="s">
        <v>55</v>
      </c>
      <c r="I30" s="324"/>
      <c r="J30" s="327">
        <v>1000</v>
      </c>
      <c r="K30" s="47"/>
      <c r="L30" s="47"/>
      <c r="M30" s="47"/>
      <c r="N30" s="47"/>
      <c r="O30" s="47"/>
      <c r="P30" s="47"/>
      <c r="Q30" s="47"/>
      <c r="R30" s="47"/>
      <c r="S30" s="47"/>
      <c r="T30" s="47"/>
    </row>
    <row r="31" spans="2:20" ht="20" thickBot="1">
      <c r="B31" s="47"/>
      <c r="C31" s="318"/>
      <c r="D31" s="321"/>
      <c r="E31" s="322"/>
      <c r="F31" s="325"/>
      <c r="G31" s="326"/>
      <c r="H31" s="325"/>
      <c r="I31" s="326"/>
      <c r="J31" s="328"/>
      <c r="K31" s="47"/>
      <c r="L31" s="47"/>
      <c r="M31" s="47"/>
      <c r="N31" s="47"/>
      <c r="O31" s="47"/>
      <c r="P31" s="47"/>
      <c r="Q31" s="47"/>
      <c r="R31" s="47"/>
      <c r="S31" s="47"/>
      <c r="T31" s="47"/>
    </row>
    <row r="32" spans="2:20">
      <c r="B32" s="47"/>
      <c r="C32" s="47"/>
      <c r="D32" s="47"/>
      <c r="E32" s="47"/>
      <c r="F32" s="47"/>
      <c r="G32" s="47"/>
      <c r="H32" s="47"/>
      <c r="I32" s="47"/>
      <c r="J32" s="47"/>
      <c r="K32" s="47"/>
      <c r="L32" s="47"/>
      <c r="M32" s="47"/>
      <c r="N32" s="47"/>
      <c r="O32" s="47"/>
      <c r="P32" s="47"/>
      <c r="Q32" s="47"/>
      <c r="R32" s="47"/>
      <c r="S32" s="47"/>
      <c r="T32" s="47"/>
    </row>
    <row r="33" spans="2:20">
      <c r="B33" s="47"/>
      <c r="C33" s="47"/>
      <c r="D33" s="47"/>
      <c r="E33" s="47"/>
      <c r="F33" s="47"/>
      <c r="G33" s="47"/>
      <c r="H33" s="47"/>
      <c r="I33" s="47"/>
      <c r="J33" s="47"/>
      <c r="K33" s="47"/>
      <c r="L33" s="47"/>
      <c r="M33" s="47"/>
      <c r="N33" s="47"/>
      <c r="O33" s="47"/>
      <c r="P33" s="47"/>
      <c r="Q33" s="47"/>
      <c r="R33" s="47"/>
      <c r="S33" s="47"/>
      <c r="T33" s="47"/>
    </row>
    <row r="34" spans="2:20">
      <c r="B34" s="47"/>
      <c r="C34" s="47"/>
      <c r="D34" s="47"/>
      <c r="E34" s="47"/>
      <c r="F34" s="47"/>
      <c r="G34" s="47"/>
      <c r="H34" s="47"/>
      <c r="I34" s="47"/>
      <c r="J34" s="47"/>
      <c r="K34" s="47"/>
      <c r="L34" s="47"/>
      <c r="M34" s="47"/>
      <c r="N34" s="47"/>
      <c r="O34" s="47"/>
      <c r="P34" s="47"/>
      <c r="Q34" s="47"/>
      <c r="R34" s="47"/>
      <c r="S34" s="47"/>
      <c r="T34" s="47"/>
    </row>
    <row r="35" spans="2:20">
      <c r="B35" s="47"/>
      <c r="C35" s="47"/>
      <c r="D35" s="47"/>
      <c r="E35" s="47"/>
      <c r="F35" s="47"/>
      <c r="G35" s="47"/>
      <c r="H35" s="47"/>
      <c r="I35" s="47"/>
      <c r="J35" s="47"/>
      <c r="K35" s="47"/>
      <c r="L35" s="47"/>
      <c r="M35" s="47"/>
      <c r="N35" s="47"/>
      <c r="O35" s="47"/>
      <c r="P35" s="47"/>
      <c r="Q35" s="47"/>
      <c r="R35" s="47"/>
      <c r="S35" s="47"/>
      <c r="T35" s="47"/>
    </row>
  </sheetData>
  <sheetProtection algorithmName="SHA-512" hashValue="nb8SROyeE6yURy0voXXNL8DYAvo/1ZCume3qNKxC5KkJ6UkCHfQpRlcK/sfcRDFFq6SS7L5qjbzOJazmR3ndHw==" saltValue="EXvr/J6CCegaxSmdijmsDw==" spinCount="100000" sheet="1" selectLockedCells="1"/>
  <mergeCells count="67">
    <mergeCell ref="C6:C7"/>
    <mergeCell ref="G6:H7"/>
    <mergeCell ref="G4:I5"/>
    <mergeCell ref="I12:I13"/>
    <mergeCell ref="C12:C13"/>
    <mergeCell ref="G12:H13"/>
    <mergeCell ref="C10:C11"/>
    <mergeCell ref="G10:H11"/>
    <mergeCell ref="D10:D11"/>
    <mergeCell ref="C8:C9"/>
    <mergeCell ref="G8:H9"/>
    <mergeCell ref="D8:D9"/>
    <mergeCell ref="E12:F12"/>
    <mergeCell ref="C4:C5"/>
    <mergeCell ref="E4:F4"/>
    <mergeCell ref="E5:F5"/>
    <mergeCell ref="D4:D5"/>
    <mergeCell ref="C3:I3"/>
    <mergeCell ref="C2:I2"/>
    <mergeCell ref="D21:E21"/>
    <mergeCell ref="F21:G21"/>
    <mergeCell ref="H21:I21"/>
    <mergeCell ref="I10:I11"/>
    <mergeCell ref="E6:F6"/>
    <mergeCell ref="E7:F7"/>
    <mergeCell ref="E13:F13"/>
    <mergeCell ref="D6:D7"/>
    <mergeCell ref="E11:F11"/>
    <mergeCell ref="I6:I7"/>
    <mergeCell ref="I8:I9"/>
    <mergeCell ref="E8:F8"/>
    <mergeCell ref="E9:F9"/>
    <mergeCell ref="J24:J25"/>
    <mergeCell ref="F25:G25"/>
    <mergeCell ref="H25:I25"/>
    <mergeCell ref="E10:F10"/>
    <mergeCell ref="D12:D13"/>
    <mergeCell ref="J22:J23"/>
    <mergeCell ref="F23:G23"/>
    <mergeCell ref="H23:I23"/>
    <mergeCell ref="C22:C23"/>
    <mergeCell ref="D22:E23"/>
    <mergeCell ref="F22:G22"/>
    <mergeCell ref="H22:I22"/>
    <mergeCell ref="C26:C27"/>
    <mergeCell ref="D26:E27"/>
    <mergeCell ref="F26:G26"/>
    <mergeCell ref="H26:I26"/>
    <mergeCell ref="C24:C25"/>
    <mergeCell ref="D24:E25"/>
    <mergeCell ref="F24:G24"/>
    <mergeCell ref="H24:I24"/>
    <mergeCell ref="J26:J27"/>
    <mergeCell ref="F27:G27"/>
    <mergeCell ref="H27:I27"/>
    <mergeCell ref="C28:C29"/>
    <mergeCell ref="D28:E29"/>
    <mergeCell ref="F28:G28"/>
    <mergeCell ref="H28:I28"/>
    <mergeCell ref="J28:J29"/>
    <mergeCell ref="F29:G29"/>
    <mergeCell ref="H29:I29"/>
    <mergeCell ref="C30:C31"/>
    <mergeCell ref="D30:E31"/>
    <mergeCell ref="F30:G31"/>
    <mergeCell ref="H30:I31"/>
    <mergeCell ref="J30:J31"/>
  </mergeCells>
  <phoneticPr fontId="2"/>
  <dataValidations count="1">
    <dataValidation type="list" allowBlank="1" showInputMessage="1" showErrorMessage="1" sqref="D6:D13" xr:uid="{00000000-0002-0000-0500-000000000000}">
      <formula1>"A,B,C,D,E"</formula1>
    </dataValidation>
  </dataValidations>
  <printOptions horizontalCentered="1"/>
  <pageMargins left="0.36180555555555555" right="0.19652777777777777" top="0.22152777777777777" bottom="0.29097222222222224" header="0.51180555555555551" footer="0.51180555555555551"/>
  <pageSetup paperSize="9" scale="91"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0000"/>
    <pageSetUpPr fitToPage="1"/>
  </sheetPr>
  <dimension ref="B2:R47"/>
  <sheetViews>
    <sheetView showGridLines="0" zoomScale="163" zoomScaleNormal="100" workbookViewId="0">
      <selection activeCell="P27" sqref="P27"/>
    </sheetView>
  </sheetViews>
  <sheetFormatPr baseColWidth="10" defaultColWidth="8.83203125" defaultRowHeight="19"/>
  <cols>
    <col min="1" max="2" width="8.83203125" style="56"/>
    <col min="3" max="4" width="4.33203125" style="56" customWidth="1"/>
    <col min="5" max="5" width="5.83203125" style="56" customWidth="1"/>
    <col min="6" max="6" width="12.1640625" style="56" customWidth="1"/>
    <col min="7" max="7" width="5.1640625" style="56" customWidth="1"/>
    <col min="8" max="9" width="7.33203125" style="56" customWidth="1"/>
    <col min="10" max="12" width="6.6640625" style="56" customWidth="1"/>
    <col min="13" max="13" width="5.33203125" style="56" customWidth="1"/>
    <col min="14" max="14" width="9" style="56" bestFit="1" customWidth="1"/>
    <col min="15" max="15" width="6.33203125" style="56" customWidth="1"/>
    <col min="16" max="16" width="17.5" style="56" customWidth="1"/>
    <col min="17" max="17" width="5.5" style="56" customWidth="1"/>
    <col min="18" max="18" width="8.83203125" style="56" customWidth="1"/>
    <col min="19" max="19" width="7.33203125" style="56" bestFit="1" customWidth="1"/>
    <col min="20" max="16384" width="8.83203125" style="56"/>
  </cols>
  <sheetData>
    <row r="2" spans="2:18" ht="29.25" customHeight="1">
      <c r="B2" s="47"/>
      <c r="C2" s="221">
        <f>所属団体情報!$D$8</f>
        <v>0</v>
      </c>
      <c r="D2" s="221"/>
      <c r="E2" s="221"/>
      <c r="F2" s="221"/>
      <c r="G2" s="221"/>
      <c r="H2" s="221"/>
      <c r="I2" s="221"/>
      <c r="J2" s="221"/>
      <c r="K2" s="221"/>
      <c r="L2" s="221"/>
      <c r="M2" s="221"/>
      <c r="N2" s="221"/>
      <c r="O2" s="221"/>
      <c r="P2" s="221"/>
      <c r="Q2" s="221"/>
      <c r="R2" s="47"/>
    </row>
    <row r="3" spans="2:18" ht="34" customHeight="1">
      <c r="B3" s="47"/>
      <c r="C3" s="374" t="s">
        <v>5</v>
      </c>
      <c r="D3" s="374"/>
      <c r="E3" s="375"/>
      <c r="F3" s="375"/>
      <c r="G3" s="375"/>
      <c r="H3" s="375"/>
      <c r="I3" s="375"/>
      <c r="J3" s="375"/>
      <c r="K3" s="375"/>
      <c r="L3" s="375"/>
      <c r="M3" s="375"/>
      <c r="N3" s="375"/>
      <c r="O3" s="375"/>
      <c r="P3" s="375"/>
      <c r="Q3" s="375"/>
      <c r="R3" s="47"/>
    </row>
    <row r="4" spans="2:18" ht="10.5" customHeight="1" thickBot="1">
      <c r="B4" s="47"/>
      <c r="C4" s="47"/>
      <c r="D4" s="47"/>
      <c r="E4" s="47"/>
      <c r="F4" s="47"/>
      <c r="G4" s="47"/>
      <c r="H4" s="47"/>
      <c r="I4" s="47"/>
      <c r="J4" s="47"/>
      <c r="K4" s="47"/>
      <c r="L4" s="47"/>
      <c r="M4" s="47"/>
      <c r="N4" s="47"/>
      <c r="O4" s="47"/>
      <c r="P4" s="47"/>
      <c r="Q4" s="47"/>
      <c r="R4" s="47"/>
    </row>
    <row r="5" spans="2:18" ht="27" customHeight="1" thickBot="1">
      <c r="B5" s="47"/>
      <c r="C5" s="378" t="s">
        <v>17</v>
      </c>
      <c r="D5" s="381" t="s">
        <v>32</v>
      </c>
      <c r="E5" s="381"/>
      <c r="F5" s="381"/>
      <c r="G5" s="381"/>
      <c r="H5" s="381"/>
      <c r="I5" s="382"/>
      <c r="J5" s="186" t="s">
        <v>10</v>
      </c>
      <c r="K5" s="186" t="s">
        <v>11</v>
      </c>
      <c r="L5" s="185" t="s">
        <v>12</v>
      </c>
      <c r="M5" s="376" t="s">
        <v>13</v>
      </c>
      <c r="N5" s="381"/>
      <c r="O5" s="382"/>
      <c r="P5" s="376" t="s">
        <v>16</v>
      </c>
      <c r="Q5" s="377"/>
      <c r="R5" s="86"/>
    </row>
    <row r="6" spans="2:18" ht="27" customHeight="1" thickTop="1">
      <c r="B6" s="47"/>
      <c r="C6" s="379"/>
      <c r="D6" s="87" t="s">
        <v>6</v>
      </c>
      <c r="E6" s="383" t="s">
        <v>168</v>
      </c>
      <c r="F6" s="383"/>
      <c r="G6" s="383"/>
      <c r="H6" s="383"/>
      <c r="I6" s="384"/>
      <c r="J6" s="88">
        <f>'参加申込書 男子'!D6</f>
        <v>0</v>
      </c>
      <c r="K6" s="88">
        <f>'参加申込書 女子'!D6</f>
        <v>0</v>
      </c>
      <c r="L6" s="89">
        <f t="shared" ref="L6:L8" si="0">SUM(J6:K6)</f>
        <v>0</v>
      </c>
      <c r="M6" s="90" t="s">
        <v>14</v>
      </c>
      <c r="N6" s="84">
        <v>2000</v>
      </c>
      <c r="O6" s="91" t="s">
        <v>15</v>
      </c>
      <c r="P6" s="12">
        <f t="shared" ref="P6:P8" si="1">L6*N6</f>
        <v>0</v>
      </c>
      <c r="Q6" s="187" t="s">
        <v>9</v>
      </c>
      <c r="R6" s="86"/>
    </row>
    <row r="7" spans="2:18" ht="27" customHeight="1">
      <c r="B7" s="47"/>
      <c r="C7" s="379"/>
      <c r="D7" s="92" t="s">
        <v>7</v>
      </c>
      <c r="E7" s="366" t="s">
        <v>169</v>
      </c>
      <c r="F7" s="366"/>
      <c r="G7" s="366"/>
      <c r="H7" s="366"/>
      <c r="I7" s="367"/>
      <c r="J7" s="93">
        <f>'参加申込書 男子'!E6</f>
        <v>0</v>
      </c>
      <c r="K7" s="88">
        <f>'参加申込書 女子'!E6</f>
        <v>0</v>
      </c>
      <c r="L7" s="89">
        <f t="shared" si="0"/>
        <v>0</v>
      </c>
      <c r="M7" s="94" t="s">
        <v>14</v>
      </c>
      <c r="N7" s="84">
        <v>2000</v>
      </c>
      <c r="O7" s="95" t="s">
        <v>15</v>
      </c>
      <c r="P7" s="13">
        <f t="shared" si="1"/>
        <v>0</v>
      </c>
      <c r="Q7" s="188" t="s">
        <v>9</v>
      </c>
      <c r="R7" s="86"/>
    </row>
    <row r="8" spans="2:18" ht="27" customHeight="1" thickBot="1">
      <c r="B8" s="47"/>
      <c r="C8" s="380"/>
      <c r="D8" s="189" t="s">
        <v>8</v>
      </c>
      <c r="E8" s="368" t="s">
        <v>170</v>
      </c>
      <c r="F8" s="368"/>
      <c r="G8" s="368"/>
      <c r="H8" s="368"/>
      <c r="I8" s="369"/>
      <c r="J8" s="190">
        <f>'参加申込書 男子'!F6</f>
        <v>0</v>
      </c>
      <c r="K8" s="191">
        <f>'参加申込書 女子'!F6</f>
        <v>0</v>
      </c>
      <c r="L8" s="192">
        <f t="shared" si="0"/>
        <v>0</v>
      </c>
      <c r="M8" s="96" t="s">
        <v>14</v>
      </c>
      <c r="N8" s="97">
        <v>2000</v>
      </c>
      <c r="O8" s="98" t="s">
        <v>15</v>
      </c>
      <c r="P8" s="14">
        <f t="shared" si="1"/>
        <v>0</v>
      </c>
      <c r="Q8" s="193" t="s">
        <v>9</v>
      </c>
      <c r="R8" s="86"/>
    </row>
    <row r="9" spans="2:18" ht="40.5" customHeight="1" thickBot="1">
      <c r="B9" s="47"/>
      <c r="C9" s="86"/>
      <c r="D9" s="99"/>
      <c r="E9" s="99"/>
      <c r="F9" s="99"/>
      <c r="G9" s="99"/>
      <c r="H9" s="99"/>
      <c r="I9" s="99"/>
      <c r="J9" s="182">
        <f>IF(COUNT(J6:J8)=0,"",SUM(J6:J8))</f>
        <v>0</v>
      </c>
      <c r="K9" s="182">
        <f>IF(COUNT(K6:K8)=0,"",SUM(K6:K8))</f>
        <v>0</v>
      </c>
      <c r="L9" s="183">
        <f>IF(COUNT(L6:L8)=0,"",SUM(L6:L8))</f>
        <v>0</v>
      </c>
      <c r="M9" s="370" t="s">
        <v>177</v>
      </c>
      <c r="N9" s="371"/>
      <c r="O9" s="372"/>
      <c r="P9" s="194">
        <f>SUM(P6:P8)</f>
        <v>0</v>
      </c>
      <c r="Q9" s="184" t="s">
        <v>9</v>
      </c>
      <c r="R9" s="86"/>
    </row>
    <row r="10" spans="2:18" ht="17.25" customHeight="1">
      <c r="B10" s="47"/>
      <c r="C10" s="86"/>
      <c r="D10" s="99"/>
      <c r="E10" s="99"/>
      <c r="F10" s="373"/>
      <c r="G10" s="373"/>
      <c r="H10" s="373"/>
      <c r="I10" s="373"/>
      <c r="J10" s="99"/>
      <c r="K10" s="99"/>
      <c r="L10" s="99"/>
      <c r="M10" s="64"/>
      <c r="N10" s="64"/>
      <c r="O10" s="64"/>
      <c r="P10" s="85"/>
      <c r="Q10" s="100"/>
      <c r="R10" s="86"/>
    </row>
    <row r="11" spans="2:18" ht="17.25" customHeight="1">
      <c r="B11" s="47"/>
      <c r="C11" s="167"/>
      <c r="D11" s="167"/>
      <c r="E11" s="165"/>
      <c r="F11" s="166"/>
      <c r="G11" s="99"/>
      <c r="H11" s="99"/>
      <c r="I11" s="101"/>
      <c r="J11" s="99"/>
      <c r="K11" s="66"/>
      <c r="L11" s="66"/>
      <c r="M11" s="102"/>
      <c r="N11" s="102"/>
      <c r="O11" s="102"/>
      <c r="P11" s="85"/>
      <c r="Q11" s="100"/>
      <c r="R11" s="47"/>
    </row>
    <row r="12" spans="2:18" ht="17" customHeight="1">
      <c r="B12" s="47"/>
      <c r="C12" s="86"/>
      <c r="D12" s="86"/>
      <c r="E12" s="86"/>
      <c r="F12" s="86"/>
      <c r="G12" s="86"/>
      <c r="H12" s="86"/>
      <c r="I12" s="86"/>
      <c r="J12" s="86"/>
      <c r="K12" s="86"/>
      <c r="L12" s="86"/>
      <c r="M12" s="61"/>
      <c r="N12" s="61"/>
      <c r="O12" s="61"/>
      <c r="P12" s="103"/>
      <c r="Q12" s="100"/>
      <c r="R12" s="86"/>
    </row>
    <row r="13" spans="2:18" ht="17" customHeight="1">
      <c r="B13" s="47"/>
      <c r="C13" s="47"/>
      <c r="D13" s="47"/>
      <c r="E13" s="47"/>
      <c r="F13" s="104"/>
      <c r="G13" s="104"/>
      <c r="H13" s="104"/>
      <c r="I13" s="105"/>
      <c r="J13" s="105"/>
      <c r="K13" s="47"/>
      <c r="L13" s="47"/>
      <c r="M13" s="47"/>
      <c r="N13" s="47"/>
      <c r="O13" s="47"/>
      <c r="P13" s="47"/>
      <c r="Q13" s="47"/>
      <c r="R13" s="47"/>
    </row>
    <row r="14" spans="2:18" ht="20" customHeight="1">
      <c r="B14" s="47"/>
      <c r="C14" s="47"/>
      <c r="D14" s="47" t="s">
        <v>19</v>
      </c>
      <c r="E14" s="47"/>
      <c r="F14" s="47"/>
      <c r="G14" s="47"/>
      <c r="H14" s="47"/>
      <c r="I14" s="47"/>
      <c r="J14" s="47"/>
      <c r="K14" s="47"/>
      <c r="L14" s="47"/>
      <c r="M14" s="47"/>
      <c r="N14" s="47"/>
      <c r="O14" s="47"/>
      <c r="P14" s="47"/>
      <c r="Q14" s="47"/>
      <c r="R14" s="47"/>
    </row>
    <row r="15" spans="2:18" ht="20" customHeight="1">
      <c r="B15" s="47"/>
      <c r="C15" s="47"/>
      <c r="D15" s="68" t="s">
        <v>116</v>
      </c>
      <c r="E15" s="47" t="s">
        <v>175</v>
      </c>
      <c r="F15" s="47"/>
      <c r="G15" s="47"/>
      <c r="H15" s="47"/>
      <c r="I15" s="47"/>
      <c r="J15" s="47"/>
      <c r="K15" s="47"/>
      <c r="L15" s="47"/>
      <c r="M15" s="47"/>
      <c r="N15" s="47"/>
      <c r="O15" s="47"/>
      <c r="P15" s="47"/>
      <c r="Q15" s="47"/>
      <c r="R15" s="47"/>
    </row>
    <row r="16" spans="2:18" ht="20" customHeight="1">
      <c r="B16" s="47"/>
      <c r="C16" s="47"/>
      <c r="D16" s="68" t="s">
        <v>116</v>
      </c>
      <c r="E16" s="47" t="s">
        <v>176</v>
      </c>
      <c r="F16" s="47"/>
      <c r="G16" s="47"/>
      <c r="H16" s="47"/>
      <c r="I16" s="47"/>
      <c r="J16" s="47"/>
      <c r="K16" s="47"/>
      <c r="L16" s="47"/>
      <c r="M16" s="47"/>
      <c r="N16" s="47"/>
      <c r="O16" s="47"/>
      <c r="P16" s="47"/>
      <c r="Q16" s="47"/>
      <c r="R16" s="47"/>
    </row>
    <row r="17" spans="2:18" ht="20" customHeight="1">
      <c r="B17" s="47"/>
      <c r="C17" s="47"/>
      <c r="D17" s="68" t="s">
        <v>116</v>
      </c>
      <c r="E17" s="47" t="s">
        <v>124</v>
      </c>
      <c r="F17" s="47"/>
      <c r="G17" s="47"/>
      <c r="H17" s="47"/>
      <c r="I17" s="47"/>
      <c r="J17" s="47"/>
      <c r="K17" s="47"/>
      <c r="L17" s="47"/>
      <c r="M17" s="47"/>
      <c r="N17" s="47"/>
      <c r="O17" s="47"/>
      <c r="P17" s="47"/>
      <c r="Q17" s="47"/>
      <c r="R17" s="47"/>
    </row>
    <row r="18" spans="2:18" ht="20" customHeight="1">
      <c r="B18" s="47"/>
      <c r="C18" s="47"/>
      <c r="D18" s="68" t="s">
        <v>116</v>
      </c>
      <c r="E18" s="47" t="s">
        <v>125</v>
      </c>
      <c r="F18" s="47"/>
      <c r="G18" s="47"/>
      <c r="H18" s="47"/>
      <c r="I18" s="47"/>
      <c r="J18" s="47"/>
      <c r="K18" s="47"/>
      <c r="L18" s="47"/>
      <c r="M18" s="47"/>
      <c r="N18" s="47"/>
      <c r="O18" s="47"/>
      <c r="P18" s="47"/>
      <c r="Q18" s="47"/>
      <c r="R18" s="47"/>
    </row>
    <row r="19" spans="2:18" ht="20" customHeight="1">
      <c r="B19" s="47"/>
      <c r="C19" s="47"/>
      <c r="D19" s="68" t="s">
        <v>116</v>
      </c>
      <c r="E19" s="47" t="s">
        <v>126</v>
      </c>
      <c r="F19" s="47"/>
      <c r="G19" s="47"/>
      <c r="H19" s="47"/>
      <c r="I19" s="47"/>
      <c r="J19" s="47"/>
      <c r="K19" s="47"/>
      <c r="L19" s="47"/>
      <c r="M19" s="47"/>
      <c r="N19" s="47"/>
      <c r="O19" s="47"/>
      <c r="P19" s="47"/>
      <c r="Q19" s="47"/>
      <c r="R19" s="47"/>
    </row>
    <row r="20" spans="2:18" ht="20" customHeight="1">
      <c r="B20" s="47"/>
      <c r="C20" s="47"/>
      <c r="D20" s="47"/>
      <c r="E20" s="47"/>
      <c r="F20" s="47"/>
      <c r="G20" s="47"/>
      <c r="H20" s="47"/>
      <c r="I20" s="47"/>
      <c r="J20" s="47"/>
      <c r="K20" s="47"/>
      <c r="L20" s="47"/>
      <c r="M20" s="47"/>
      <c r="N20" s="47"/>
      <c r="O20" s="47"/>
      <c r="P20" s="47"/>
      <c r="Q20" s="47"/>
      <c r="R20" s="47"/>
    </row>
    <row r="21" spans="2:18" ht="24.75" customHeight="1">
      <c r="B21" s="47"/>
      <c r="C21" s="47"/>
      <c r="D21" s="47"/>
      <c r="E21" s="106"/>
      <c r="F21" s="107" t="s">
        <v>20</v>
      </c>
      <c r="G21" s="107"/>
      <c r="H21" s="107"/>
      <c r="I21" s="108"/>
      <c r="J21" s="108"/>
      <c r="K21" s="108"/>
      <c r="L21" s="108"/>
      <c r="M21" s="108"/>
      <c r="N21" s="108"/>
      <c r="O21" s="109"/>
      <c r="P21" s="47"/>
      <c r="Q21" s="47"/>
      <c r="R21" s="47"/>
    </row>
    <row r="22" spans="2:18" ht="27">
      <c r="B22" s="47"/>
      <c r="C22" s="47"/>
      <c r="D22" s="47"/>
      <c r="E22" s="110"/>
      <c r="F22" s="47" t="s" ph="1">
        <v>71</v>
      </c>
      <c r="G22" s="47" ph="1"/>
      <c r="H22" s="47" ph="1"/>
      <c r="I22" s="47"/>
      <c r="J22" s="47"/>
      <c r="K22" s="47"/>
      <c r="L22" s="47"/>
      <c r="M22" s="47"/>
      <c r="N22" s="47"/>
      <c r="O22" s="111"/>
      <c r="P22" s="47"/>
      <c r="Q22" s="47"/>
      <c r="R22" s="47"/>
    </row>
    <row r="23" spans="2:18" ht="24.75" customHeight="1">
      <c r="B23" s="47"/>
      <c r="C23" s="47"/>
      <c r="D23" s="47"/>
      <c r="E23" s="110"/>
      <c r="F23" s="47" t="s">
        <v>72</v>
      </c>
      <c r="G23" s="47"/>
      <c r="H23" s="47"/>
      <c r="I23" s="47"/>
      <c r="J23" s="47"/>
      <c r="K23" s="47"/>
      <c r="L23" s="47"/>
      <c r="M23" s="47"/>
      <c r="N23" s="47"/>
      <c r="O23" s="111"/>
      <c r="P23" s="47"/>
      <c r="Q23" s="47"/>
      <c r="R23" s="47"/>
    </row>
    <row r="24" spans="2:18" ht="27">
      <c r="B24" s="47"/>
      <c r="C24" s="47"/>
      <c r="D24" s="47"/>
      <c r="E24" s="110"/>
      <c r="F24" s="47" t="s" ph="1">
        <v>74</v>
      </c>
      <c r="G24" s="47" ph="1"/>
      <c r="H24" s="47" ph="1"/>
      <c r="I24" s="47"/>
      <c r="J24" s="47"/>
      <c r="K24" s="47"/>
      <c r="L24" s="47"/>
      <c r="M24" s="47"/>
      <c r="N24" s="47"/>
      <c r="O24" s="111"/>
      <c r="P24" s="47"/>
      <c r="Q24" s="47"/>
      <c r="R24" s="47"/>
    </row>
    <row r="25" spans="2:18" ht="24.75" customHeight="1">
      <c r="B25" s="47"/>
      <c r="C25" s="47"/>
      <c r="D25" s="47"/>
      <c r="E25" s="110"/>
      <c r="F25" s="47" t="s">
        <v>18</v>
      </c>
      <c r="G25" s="47"/>
      <c r="H25" s="47"/>
      <c r="I25" s="47"/>
      <c r="J25" s="47"/>
      <c r="K25" s="47"/>
      <c r="L25" s="47"/>
      <c r="M25" s="47"/>
      <c r="N25" s="47"/>
      <c r="O25" s="111"/>
      <c r="P25" s="47"/>
      <c r="Q25" s="47"/>
      <c r="R25" s="47"/>
    </row>
    <row r="26" spans="2:18" ht="39" customHeight="1">
      <c r="B26" s="47"/>
      <c r="C26" s="47"/>
      <c r="D26" s="47"/>
      <c r="E26" s="110"/>
      <c r="F26" s="364" t="s">
        <v>178</v>
      </c>
      <c r="G26" s="364"/>
      <c r="H26" s="364"/>
      <c r="I26" s="364"/>
      <c r="J26" s="364"/>
      <c r="K26" s="364"/>
      <c r="L26" s="364"/>
      <c r="M26" s="364"/>
      <c r="N26" s="364"/>
      <c r="O26" s="111"/>
      <c r="P26" s="47"/>
      <c r="Q26" s="47"/>
      <c r="R26" s="47"/>
    </row>
    <row r="27" spans="2:18" ht="31.5" customHeight="1">
      <c r="B27" s="47"/>
      <c r="C27" s="47"/>
      <c r="D27" s="47"/>
      <c r="E27" s="110"/>
      <c r="F27" s="365" t="s">
        <v>73</v>
      </c>
      <c r="G27" s="365"/>
      <c r="H27" s="365"/>
      <c r="I27" s="365"/>
      <c r="J27" s="365"/>
      <c r="K27" s="365"/>
      <c r="L27" s="365"/>
      <c r="M27" s="365"/>
      <c r="N27" s="365"/>
      <c r="O27" s="111"/>
      <c r="P27" s="47"/>
      <c r="Q27" s="47"/>
      <c r="R27" s="47"/>
    </row>
    <row r="28" spans="2:18" ht="24.75" customHeight="1">
      <c r="B28" s="47"/>
      <c r="C28" s="47"/>
      <c r="D28" s="47"/>
      <c r="E28" s="110"/>
      <c r="F28" s="365"/>
      <c r="G28" s="365"/>
      <c r="H28" s="365"/>
      <c r="I28" s="365"/>
      <c r="J28" s="365"/>
      <c r="K28" s="365"/>
      <c r="L28" s="365"/>
      <c r="M28" s="365"/>
      <c r="N28" s="365"/>
      <c r="O28" s="111"/>
      <c r="P28" s="47"/>
      <c r="Q28" s="47"/>
      <c r="R28" s="47"/>
    </row>
    <row r="29" spans="2:18" ht="24.75" customHeight="1">
      <c r="B29" s="47"/>
      <c r="C29" s="47"/>
      <c r="D29" s="47"/>
      <c r="E29" s="110"/>
      <c r="F29" s="365"/>
      <c r="G29" s="365"/>
      <c r="H29" s="365"/>
      <c r="I29" s="365"/>
      <c r="J29" s="365"/>
      <c r="K29" s="365"/>
      <c r="L29" s="365"/>
      <c r="M29" s="365"/>
      <c r="N29" s="365"/>
      <c r="O29" s="111"/>
      <c r="P29" s="47"/>
      <c r="Q29" s="47"/>
      <c r="R29" s="47"/>
    </row>
    <row r="30" spans="2:18" ht="12" customHeight="1">
      <c r="B30" s="47"/>
      <c r="C30" s="47"/>
      <c r="D30" s="47"/>
      <c r="E30" s="112"/>
      <c r="F30" s="79"/>
      <c r="G30" s="79"/>
      <c r="H30" s="79"/>
      <c r="I30" s="79"/>
      <c r="J30" s="79"/>
      <c r="K30" s="79"/>
      <c r="L30" s="79"/>
      <c r="M30" s="79"/>
      <c r="N30" s="79"/>
      <c r="O30" s="113"/>
      <c r="P30" s="47"/>
      <c r="Q30" s="47"/>
      <c r="R30" s="47"/>
    </row>
    <row r="31" spans="2:18" ht="19.5" customHeight="1">
      <c r="B31" s="47"/>
      <c r="C31" s="47"/>
      <c r="D31" s="47"/>
      <c r="E31" s="47"/>
      <c r="F31" s="47"/>
      <c r="G31" s="47"/>
      <c r="H31" s="47"/>
      <c r="I31" s="47"/>
      <c r="J31" s="47"/>
      <c r="K31" s="47"/>
      <c r="L31" s="47"/>
      <c r="M31" s="47"/>
      <c r="N31" s="47"/>
      <c r="O31" s="47"/>
      <c r="P31" s="47"/>
      <c r="Q31" s="47"/>
      <c r="R31" s="47"/>
    </row>
    <row r="32" spans="2:18" ht="19.5" customHeight="1">
      <c r="B32" s="47"/>
      <c r="C32" s="47"/>
      <c r="D32" s="47"/>
      <c r="E32" s="47"/>
      <c r="F32" s="47"/>
      <c r="G32" s="47"/>
      <c r="H32" s="47"/>
      <c r="I32" s="47"/>
      <c r="J32" s="47"/>
      <c r="K32" s="47"/>
      <c r="L32" s="47"/>
      <c r="M32" s="47"/>
      <c r="N32" s="47"/>
      <c r="O32" s="47"/>
      <c r="P32" s="47"/>
      <c r="Q32" s="47"/>
      <c r="R32" s="47"/>
    </row>
    <row r="33" spans="5:5" ht="19.5" customHeight="1"/>
    <row r="34" spans="5:5" ht="19.5" customHeight="1"/>
    <row r="35" spans="5:5" ht="19.5" customHeight="1"/>
    <row r="36" spans="5:5" ht="19.5" customHeight="1">
      <c r="E36" s="114"/>
    </row>
    <row r="37" spans="5:5" ht="19.5" customHeight="1">
      <c r="E37" s="114"/>
    </row>
    <row r="38" spans="5:5" ht="19.5" customHeight="1">
      <c r="E38" s="114"/>
    </row>
    <row r="39" spans="5:5" ht="19.5" customHeight="1"/>
    <row r="40" spans="5:5" ht="19.5" customHeight="1"/>
    <row r="41" spans="5:5" ht="19.5" customHeight="1">
      <c r="E41" s="114"/>
    </row>
    <row r="42" spans="5:5" ht="19.5" customHeight="1"/>
    <row r="43" spans="5:5" ht="19.5" customHeight="1"/>
    <row r="44" spans="5:5" ht="19.5" customHeight="1"/>
    <row r="45" spans="5:5" ht="19.5" customHeight="1"/>
    <row r="46" spans="5:5" ht="19.5" customHeight="1"/>
    <row r="47" spans="5:5" ht="19.5" customHeight="1"/>
  </sheetData>
  <sheetProtection algorithmName="SHA-512" hashValue="uBetemXbpFWRiqjjd+oWytNdj/AK8olzMVGWH0Qmjosx5e96fkrr+h369zBoZs5VzmZAoYN7BzAVaKu+Ccr3nw==" saltValue="/8T67c33EsmhdsjPn7WQng==" spinCount="100000" sheet="1" selectLockedCells="1"/>
  <mergeCells count="13">
    <mergeCell ref="C2:Q2"/>
    <mergeCell ref="C3:Q3"/>
    <mergeCell ref="P5:Q5"/>
    <mergeCell ref="C5:C8"/>
    <mergeCell ref="M5:O5"/>
    <mergeCell ref="D5:I5"/>
    <mergeCell ref="E6:I6"/>
    <mergeCell ref="F26:N26"/>
    <mergeCell ref="F27:N29"/>
    <mergeCell ref="E7:I7"/>
    <mergeCell ref="E8:I8"/>
    <mergeCell ref="M9:O9"/>
    <mergeCell ref="F10:I10"/>
  </mergeCells>
  <phoneticPr fontId="2"/>
  <printOptions horizontalCentered="1"/>
  <pageMargins left="0.36180555555555555" right="0.19652777777777777" top="0.22152777777777777" bottom="0.29097222222222224" header="0.51180555555555551" footer="0.51180555555555551"/>
  <pageSetup paperSize="9" scale="64"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所属団体情報</vt:lpstr>
      <vt:lpstr>参加申込書 男子</vt:lpstr>
      <vt:lpstr>参加申込書 女子</vt:lpstr>
      <vt:lpstr>AD申請書</vt:lpstr>
      <vt:lpstr>撮影許可申請書</vt:lpstr>
      <vt:lpstr>撮影許可申請書(day)</vt:lpstr>
      <vt:lpstr>帯同審判</vt:lpstr>
      <vt:lpstr>広告協賛申請書</vt:lpstr>
      <vt:lpstr>振込金総括表</vt:lpstr>
      <vt:lpstr>返金用振込口座</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Miyuki Kubo</dc:creator>
  <cp:lastModifiedBy>実由 久保</cp:lastModifiedBy>
  <cp:lastPrinted>2024-04-09T06:02:43Z</cp:lastPrinted>
  <dcterms:created xsi:type="dcterms:W3CDTF">2011-07-10T12:35:29Z</dcterms:created>
  <dcterms:modified xsi:type="dcterms:W3CDTF">2025-05-21T01:25:03Z</dcterms:modified>
</cp:coreProperties>
</file>